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86" yWindow="65056" windowWidth="19830" windowHeight="10170" activeTab="1"/>
  </bookViews>
  <sheets>
    <sheet name="tochka.reach &amp; tochka.power" sheetId="1" r:id="rId1"/>
    <sheet name="tochka.direct" sheetId="2" r:id="rId2"/>
    <sheet name="tochka.impact" sheetId="3" r:id="rId3"/>
    <sheet name="tochka.effect" sheetId="4" r:id="rId4"/>
  </sheets>
  <definedNames>
    <definedName name="_xlnm.Print_Area" localSheetId="1">'tochka.direct'!$A$1:$V$22</definedName>
  </definedNames>
  <calcPr fullCalcOnLoad="1"/>
</workbook>
</file>

<file path=xl/sharedStrings.xml><?xml version="1.0" encoding="utf-8"?>
<sst xmlns="http://schemas.openxmlformats.org/spreadsheetml/2006/main" count="127" uniqueCount="95">
  <si>
    <t>Разработка и размещение промо-страницы на одном из разделов портала с гарантированным количесвом заходов:      300 000</t>
  </si>
  <si>
    <t xml:space="preserve">Реклама на выбранных подразделах раздела "Работа" </t>
  </si>
  <si>
    <t>Фон</t>
  </si>
  <si>
    <t xml:space="preserve">Реклама на выбранных подразделах раздела "Леди" </t>
  </si>
  <si>
    <t>Леди</t>
  </si>
  <si>
    <t>Новости</t>
  </si>
  <si>
    <t>Реклама на всех подразделах раздела "Леди" (Run On Section) - главная страница раздела, мода и стиль, красота и здоровье, он и она, гурман, дети, досуг, гороскопы, ответы, emotion, glamurchik</t>
  </si>
  <si>
    <t xml:space="preserve">Реклама на выбранных подразделах раздела "Новости" </t>
  </si>
  <si>
    <t>Афиша</t>
  </si>
  <si>
    <t>Развлечения</t>
  </si>
  <si>
    <t>Работа</t>
  </si>
  <si>
    <t>Премиум Баннеры</t>
  </si>
  <si>
    <t>Верхние Баннеры</t>
  </si>
  <si>
    <t>Рич–Медия</t>
  </si>
  <si>
    <t>Стоимость за 1000 показов</t>
  </si>
  <si>
    <t>Просмотры страниц в неделю (Украина)</t>
  </si>
  <si>
    <t>К всем ценам надо прибавить НДС (20%) и Налог на рекламу (0,5%)</t>
  </si>
  <si>
    <t>Уникальные пользователи в неделю (Украина)</t>
  </si>
  <si>
    <t>728x90</t>
  </si>
  <si>
    <t>990x180</t>
  </si>
  <si>
    <t>300х250 (240х350)</t>
  </si>
  <si>
    <t>300x600</t>
  </si>
  <si>
    <t>до 300х300</t>
  </si>
  <si>
    <t>до 600х600</t>
  </si>
  <si>
    <t>728x90 + 300х250</t>
  </si>
  <si>
    <t>990x180 + 300x600</t>
  </si>
  <si>
    <t>990x180 +рич медиа</t>
  </si>
  <si>
    <t>990х180 + 300х600 + рич медиа</t>
  </si>
  <si>
    <t>Брендинг шапки</t>
  </si>
  <si>
    <t>tochka.reach 250 000</t>
  </si>
  <si>
    <t>tochka.reach 500 000</t>
  </si>
  <si>
    <t>tochka.reach 750 000</t>
  </si>
  <si>
    <t>tochka.power 1 000 000</t>
  </si>
  <si>
    <t>Разработка и размещение промо-страницы на одном из разделов портала с гарантированным количесвом заходов:      50 000</t>
  </si>
  <si>
    <t>Разработка и размещение промо-страницы на одном из разделов портала с гарантированным количесвом заходов:      150 000</t>
  </si>
  <si>
    <t>tochka.effect 150 000</t>
  </si>
  <si>
    <t xml:space="preserve">Реклама на выбранных подразделах раздела "Финансы" </t>
  </si>
  <si>
    <t>Авто</t>
  </si>
  <si>
    <t>Спорт</t>
  </si>
  <si>
    <t>Реклама на всех подразделах раздела "Спорт" (Run On Section)</t>
  </si>
  <si>
    <t xml:space="preserve">Реклама на выбранных подразделах раздела "Спорт" </t>
  </si>
  <si>
    <t>Реклама на всех подразделах раздела "Авто" (Run On Section)</t>
  </si>
  <si>
    <t xml:space="preserve">Реклама на выбранных подразделах раздела "Авто" </t>
  </si>
  <si>
    <t>Рекламное пространство</t>
  </si>
  <si>
    <t>Название раздела</t>
  </si>
  <si>
    <t>Стоимость одного захода</t>
  </si>
  <si>
    <t>Размещение на главной странице портала 150 000 показов большого рич-медиа с ограничением показов 1 уникальному пользователю</t>
  </si>
  <si>
    <t>Размещение на главной странице портала 350 000 показов большого рич-медиа с ограничением показов 1 уникальному пользователю</t>
  </si>
  <si>
    <t>Стоимость размещения</t>
  </si>
  <si>
    <t>tochka.effect 50 000</t>
  </si>
  <si>
    <t>tochka.effect 100 000</t>
  </si>
  <si>
    <t>Минимальная длительность кампании</t>
  </si>
  <si>
    <t>1 месяц</t>
  </si>
  <si>
    <t>3 месяца</t>
  </si>
  <si>
    <t>6 месяцев</t>
  </si>
  <si>
    <t>Технология</t>
  </si>
  <si>
    <t>Фон + брендинг шапки</t>
  </si>
  <si>
    <t>Статистика (средняя за неделю в марте'10)</t>
  </si>
  <si>
    <t>Описание</t>
  </si>
  <si>
    <t>Прайслист по размещению рекламы на сайте Tochka.net. ( 01.01.2010 )</t>
  </si>
  <si>
    <t xml:space="preserve">Реклама на выбранных подразделах раздела "Афиша" </t>
  </si>
  <si>
    <t>Реклама на всех подразделах раздела "Афиша" (Run On Section) - главная страница раздела, Nightlife, концерты, кино, театры, выставки, спорт, рестораны, ответы, ТВ, карты</t>
  </si>
  <si>
    <t>Реклама на всех подразделах раздела "Развлечения" (Run On Section) - главная страница раздела, видео, приколы, игры, чат</t>
  </si>
  <si>
    <t xml:space="preserve">Реклама на выбранных подразделах раздела "Развлечения" </t>
  </si>
  <si>
    <t>Реклама на всех подразделах раздела "Работа" (Run On Section)</t>
  </si>
  <si>
    <t>От 500 001 до 750 000 показов на всех разделах портала (Run On Portal) с ограничением показов 1,2 или 3 уникальному пользователю</t>
  </si>
  <si>
    <t>До 1 000 000 показов на всех разделах портала (Run On Portal) с ограничением показов 4 или больше уникальному пользователю</t>
  </si>
  <si>
    <t>От 1 500 001 до 2 000 000 показов на всех разделах портала (Run On Portal) с ограничением показов 4 или больше уникальному пользователю</t>
  </si>
  <si>
    <t>tochka.impact 50 000</t>
  </si>
  <si>
    <t>tochka.impact 150 000</t>
  </si>
  <si>
    <t>tochka.impact 350 000</t>
  </si>
  <si>
    <t>Длительность кампании</t>
  </si>
  <si>
    <t>1 день</t>
  </si>
  <si>
    <t>3 дня</t>
  </si>
  <si>
    <t>1 неделя</t>
  </si>
  <si>
    <t>Размещение на главной странице портала 50 000 показов большого рич-медиа с ограничением показов 1 уникальному пользователю</t>
  </si>
  <si>
    <t>Реклама на всех подразделах раздела "Новости" (Run On Section) - главная страница, Украина, мир, погода</t>
  </si>
  <si>
    <t>Статистика (май 2010)</t>
  </si>
  <si>
    <t xml:space="preserve"> Количество посетителей из Украины (real users)</t>
  </si>
  <si>
    <t>Количество просмотров страниц (Украина)</t>
  </si>
  <si>
    <t>Стоимость за 1 месяц</t>
  </si>
  <si>
    <t>Промо страница</t>
  </si>
  <si>
    <t>tochka.power 1 500 000</t>
  </si>
  <si>
    <t>tochka.power 2 000 000</t>
  </si>
  <si>
    <t>До 250 000 показов на всех разделах портала (Run On Portal) с ограничением показов 1,2 или 3 уникальному пользователю</t>
  </si>
  <si>
    <t>От 250 001 до 500 000 показов на всех разделах портала (Run On Portal) с ограничением показов 1,2 или 3 уникальному пользователю</t>
  </si>
  <si>
    <t>300х600 + рич медиа</t>
  </si>
  <si>
    <t>Синхронные баннера</t>
  </si>
  <si>
    <t>Реклама на главной странице портала</t>
  </si>
  <si>
    <t>Брендинг</t>
  </si>
  <si>
    <t>Финансы</t>
  </si>
  <si>
    <t>От 1 000 001 до 1 500 000 показов на всех разделах портала (Run On Portal) с ограничением показов 4 или больше уникальному пользователю</t>
  </si>
  <si>
    <t>Реклама на всех подразделах раздела Hi-tech (Run On Section)</t>
  </si>
  <si>
    <t>Реклама на выбранных подразделах раздела Hi-tech</t>
  </si>
  <si>
    <t>Реклама на всех подразделах раздела "Финансы" (Run On Section) - новости, недвижимость, финуслуги, практикум, индикаторы, финансовый пассаж и др.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</si>
</sst>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&quot; грн.&quot;"/>
    <numFmt numFmtId="181" formatCode="#,###.0&quot; грн.&quot;"/>
    <numFmt numFmtId="182" formatCode="#,###.00&quot; грн.&quot;"/>
  </numFmts>
  <fonts count="43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0"/>
      <color indexed="9"/>
      <name val="Helvetica Neue"/>
      <family val="0"/>
    </font>
    <font>
      <b/>
      <sz val="12"/>
      <color indexed="10"/>
      <name val="Helvetica Neue"/>
      <family val="0"/>
    </font>
    <font>
      <b/>
      <sz val="12"/>
      <color indexed="8"/>
      <name val="Helvetica Neue"/>
      <family val="0"/>
    </font>
    <font>
      <b/>
      <sz val="12"/>
      <color indexed="9"/>
      <name val="Helvetica Neue"/>
      <family val="0"/>
    </font>
    <font>
      <sz val="8"/>
      <name val="Verdana"/>
      <family val="2"/>
    </font>
    <font>
      <b/>
      <sz val="14"/>
      <color indexed="9"/>
      <name val="Helvetica Neue"/>
      <family val="0"/>
    </font>
    <font>
      <u val="single"/>
      <sz val="11"/>
      <color indexed="12"/>
      <name val="Helvetica Neue"/>
      <family val="0"/>
    </font>
    <font>
      <u val="single"/>
      <sz val="11"/>
      <color indexed="61"/>
      <name val="Helvetica Neue"/>
      <family val="0"/>
    </font>
    <font>
      <sz val="11"/>
      <color indexed="10"/>
      <name val="Calibri"/>
      <family val="2"/>
    </font>
    <font>
      <sz val="11"/>
      <color indexed="33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0"/>
      </left>
      <right style="thick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/>
    </border>
    <border>
      <left style="thick">
        <color indexed="10"/>
      </left>
      <right/>
      <top style="medium">
        <color indexed="10"/>
      </top>
      <bottom style="medium">
        <color indexed="10"/>
      </bottom>
    </border>
    <border>
      <left style="thick">
        <color indexed="10"/>
      </left>
      <right/>
      <top style="medium">
        <color indexed="10"/>
      </top>
      <bottom style="thick">
        <color indexed="10"/>
      </bottom>
    </border>
    <border>
      <left/>
      <right style="medium">
        <color indexed="10"/>
      </right>
      <top style="thick">
        <color indexed="10"/>
      </top>
      <bottom/>
    </border>
    <border>
      <left/>
      <right/>
      <top/>
      <bottom style="thick">
        <color indexed="10"/>
      </bottom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 style="thick">
        <color indexed="10"/>
      </bottom>
    </border>
    <border>
      <left/>
      <right style="thick">
        <color indexed="10"/>
      </right>
      <top/>
      <bottom/>
    </border>
    <border>
      <left style="thick">
        <color indexed="10"/>
      </left>
      <right style="thick">
        <color indexed="10"/>
      </right>
      <top/>
      <bottom/>
    </border>
    <border>
      <left style="thick">
        <color indexed="10"/>
      </left>
      <right style="thick">
        <color indexed="10"/>
      </right>
      <top/>
      <bottom style="medium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 style="medium">
        <color indexed="10"/>
      </top>
      <bottom/>
    </border>
    <border>
      <left/>
      <right style="thick">
        <color indexed="10"/>
      </right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thick">
        <color indexed="10"/>
      </top>
      <bottom style="medium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/>
      <right style="thick">
        <color indexed="10"/>
      </right>
      <top style="thick">
        <color indexed="10"/>
      </top>
      <bottom style="medium">
        <color indexed="10"/>
      </bottom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 style="thin">
        <color indexed="11"/>
      </right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medium">
        <color indexed="10"/>
      </left>
      <right/>
      <top/>
      <bottom style="thick">
        <color indexed="10"/>
      </bottom>
    </border>
    <border>
      <left style="thick">
        <color indexed="10"/>
      </left>
      <right/>
      <top/>
      <bottom/>
    </border>
    <border>
      <left style="thick">
        <color indexed="10"/>
      </left>
      <right/>
      <top/>
      <bottom style="thick">
        <color indexed="10"/>
      </bottom>
    </border>
    <border>
      <left style="thick">
        <color indexed="10"/>
      </left>
      <right style="thick">
        <color indexed="10"/>
      </right>
      <top/>
      <bottom style="thick">
        <color indexed="10"/>
      </bottom>
    </border>
    <border>
      <left style="thick">
        <color indexed="10"/>
      </left>
      <right style="thick">
        <color indexed="10"/>
      </right>
      <top style="medium">
        <color indexed="10"/>
      </top>
      <bottom/>
    </border>
    <border>
      <left style="medium">
        <color indexed="10"/>
      </left>
      <right style="thick">
        <color indexed="10"/>
      </right>
      <top style="medium">
        <color indexed="10"/>
      </top>
      <bottom/>
    </border>
    <border>
      <left style="medium">
        <color indexed="10"/>
      </left>
      <right style="thick">
        <color indexed="10"/>
      </right>
      <top/>
      <bottom style="thick">
        <color indexed="10"/>
      </bottom>
    </border>
    <border>
      <left style="medium">
        <color indexed="10"/>
      </left>
      <right style="thick">
        <color indexed="10"/>
      </right>
      <top/>
      <bottom/>
    </border>
    <border>
      <left style="medium">
        <color indexed="10"/>
      </left>
      <right style="thick">
        <color indexed="10"/>
      </right>
      <top/>
      <bottom style="medium">
        <color indexed="10"/>
      </bottom>
    </border>
  </borders>
  <cellStyleXfs count="63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5" fillId="3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top"/>
    </xf>
    <xf numFmtId="0" fontId="0" fillId="0" borderId="15" xfId="0" applyBorder="1" applyAlignment="1">
      <alignment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4" borderId="17" xfId="0" applyNumberFormat="1" applyFont="1" applyFill="1" applyBorder="1" applyAlignment="1">
      <alignment horizontal="center" vertical="center" wrapText="1"/>
    </xf>
    <xf numFmtId="0" fontId="3" fillId="34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5" borderId="17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180" fontId="5" fillId="2" borderId="0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 wrapText="1"/>
    </xf>
    <xf numFmtId="0" fontId="5" fillId="2" borderId="22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36" borderId="23" xfId="0" applyNumberFormat="1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5" fillId="2" borderId="2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37" borderId="10" xfId="0" applyNumberFormat="1" applyFont="1" applyFill="1" applyBorder="1" applyAlignment="1">
      <alignment horizontal="center" vertical="center" wrapText="1"/>
    </xf>
    <xf numFmtId="0" fontId="5" fillId="38" borderId="10" xfId="0" applyNumberFormat="1" applyFont="1" applyFill="1" applyBorder="1" applyAlignment="1">
      <alignment horizontal="center" vertical="center" wrapText="1"/>
    </xf>
    <xf numFmtId="0" fontId="5" fillId="39" borderId="10" xfId="0" applyNumberFormat="1" applyFont="1" applyFill="1" applyBorder="1" applyAlignment="1">
      <alignment horizontal="center" vertical="center" wrapText="1"/>
    </xf>
    <xf numFmtId="0" fontId="5" fillId="40" borderId="10" xfId="0" applyNumberFormat="1" applyFont="1" applyFill="1" applyBorder="1" applyAlignment="1">
      <alignment horizontal="center" vertical="center" wrapText="1"/>
    </xf>
    <xf numFmtId="3" fontId="5" fillId="41" borderId="10" xfId="0" applyNumberFormat="1" applyFont="1" applyFill="1" applyBorder="1" applyAlignment="1">
      <alignment horizontal="center" vertical="center"/>
    </xf>
    <xf numFmtId="3" fontId="5" fillId="41" borderId="25" xfId="0" applyNumberFormat="1" applyFont="1" applyFill="1" applyBorder="1" applyAlignment="1">
      <alignment horizontal="center" vertical="center"/>
    </xf>
    <xf numFmtId="0" fontId="5" fillId="42" borderId="10" xfId="0" applyNumberFormat="1" applyFont="1" applyFill="1" applyBorder="1" applyAlignment="1">
      <alignment horizontal="center" vertical="center" wrapText="1"/>
    </xf>
    <xf numFmtId="180" fontId="5" fillId="43" borderId="26" xfId="0" applyNumberFormat="1" applyFont="1" applyFill="1" applyBorder="1" applyAlignment="1">
      <alignment horizontal="center" vertical="center"/>
    </xf>
    <xf numFmtId="180" fontId="5" fillId="43" borderId="27" xfId="0" applyNumberFormat="1" applyFont="1" applyFill="1" applyBorder="1" applyAlignment="1">
      <alignment horizontal="center" vertical="center"/>
    </xf>
    <xf numFmtId="180" fontId="5" fillId="43" borderId="28" xfId="0" applyNumberFormat="1" applyFont="1" applyFill="1" applyBorder="1" applyAlignment="1">
      <alignment horizontal="center" vertical="center"/>
    </xf>
    <xf numFmtId="180" fontId="5" fillId="43" borderId="29" xfId="0" applyNumberFormat="1" applyFont="1" applyFill="1" applyBorder="1" applyAlignment="1">
      <alignment horizontal="center" vertical="center"/>
    </xf>
    <xf numFmtId="180" fontId="5" fillId="44" borderId="25" xfId="0" applyNumberFormat="1" applyFont="1" applyFill="1" applyBorder="1" applyAlignment="1">
      <alignment horizontal="center" vertical="center"/>
    </xf>
    <xf numFmtId="180" fontId="5" fillId="44" borderId="28" xfId="0" applyNumberFormat="1" applyFont="1" applyFill="1" applyBorder="1" applyAlignment="1">
      <alignment horizontal="center" vertical="center"/>
    </xf>
    <xf numFmtId="0" fontId="3" fillId="45" borderId="17" xfId="0" applyNumberFormat="1" applyFont="1" applyFill="1" applyBorder="1" applyAlignment="1">
      <alignment horizontal="center" vertical="center" wrapText="1"/>
    </xf>
    <xf numFmtId="180" fontId="5" fillId="46" borderId="30" xfId="0" applyNumberFormat="1" applyFont="1" applyFill="1" applyBorder="1" applyAlignment="1">
      <alignment horizontal="center" vertical="center"/>
    </xf>
    <xf numFmtId="180" fontId="5" fillId="41" borderId="26" xfId="0" applyNumberFormat="1" applyFont="1" applyFill="1" applyBorder="1" applyAlignment="1">
      <alignment horizontal="center" vertical="center"/>
    </xf>
    <xf numFmtId="180" fontId="5" fillId="41" borderId="27" xfId="0" applyNumberFormat="1" applyFont="1" applyFill="1" applyBorder="1" applyAlignment="1">
      <alignment horizontal="center" vertical="center"/>
    </xf>
    <xf numFmtId="180" fontId="5" fillId="41" borderId="28" xfId="0" applyNumberFormat="1" applyFont="1" applyFill="1" applyBorder="1" applyAlignment="1">
      <alignment horizontal="center" vertical="center"/>
    </xf>
    <xf numFmtId="180" fontId="5" fillId="41" borderId="29" xfId="0" applyNumberFormat="1" applyFont="1" applyFill="1" applyBorder="1" applyAlignment="1">
      <alignment horizontal="center" vertical="center"/>
    </xf>
    <xf numFmtId="0" fontId="5" fillId="47" borderId="10" xfId="0" applyNumberFormat="1" applyFont="1" applyFill="1" applyBorder="1" applyAlignment="1">
      <alignment horizontal="center" vertical="center" wrapText="1"/>
    </xf>
    <xf numFmtId="0" fontId="5" fillId="48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3" fillId="49" borderId="17" xfId="0" applyNumberFormat="1" applyFont="1" applyFill="1" applyBorder="1" applyAlignment="1">
      <alignment horizontal="center" vertical="center" wrapText="1"/>
    </xf>
    <xf numFmtId="180" fontId="5" fillId="50" borderId="30" xfId="0" applyNumberFormat="1" applyFont="1" applyFill="1" applyBorder="1" applyAlignment="1">
      <alignment horizontal="center" vertical="center"/>
    </xf>
    <xf numFmtId="180" fontId="5" fillId="50" borderId="26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Alignment="1">
      <alignment horizontal="left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5" xfId="0" applyFill="1" applyBorder="1" applyAlignment="1">
      <alignment/>
    </xf>
    <xf numFmtId="180" fontId="5" fillId="2" borderId="26" xfId="0" applyNumberFormat="1" applyFont="1" applyFill="1" applyBorder="1" applyAlignment="1">
      <alignment horizontal="center" vertical="center"/>
    </xf>
    <xf numFmtId="180" fontId="5" fillId="2" borderId="30" xfId="0" applyNumberFormat="1" applyFont="1" applyFill="1" applyBorder="1" applyAlignment="1">
      <alignment horizontal="center" vertical="center"/>
    </xf>
    <xf numFmtId="0" fontId="3" fillId="51" borderId="23" xfId="0" applyNumberFormat="1" applyFont="1" applyFill="1" applyBorder="1" applyAlignment="1">
      <alignment horizontal="center" vertical="center" wrapText="1"/>
    </xf>
    <xf numFmtId="0" fontId="3" fillId="51" borderId="17" xfId="0" applyNumberFormat="1" applyFont="1" applyFill="1" applyBorder="1" applyAlignment="1">
      <alignment horizontal="center" vertical="center" wrapText="1"/>
    </xf>
    <xf numFmtId="0" fontId="3" fillId="51" borderId="0" xfId="0" applyNumberFormat="1" applyFont="1" applyFill="1" applyBorder="1" applyAlignment="1">
      <alignment horizontal="center" vertical="center" wrapText="1"/>
    </xf>
    <xf numFmtId="0" fontId="0" fillId="51" borderId="0" xfId="0" applyFill="1" applyBorder="1" applyAlignment="1">
      <alignment horizontal="center" vertical="center" wrapText="1"/>
    </xf>
    <xf numFmtId="180" fontId="5" fillId="47" borderId="30" xfId="0" applyNumberFormat="1" applyFont="1" applyFill="1" applyBorder="1" applyAlignment="1">
      <alignment horizontal="center" vertical="center"/>
    </xf>
    <xf numFmtId="180" fontId="5" fillId="47" borderId="26" xfId="0" applyNumberFormat="1" applyFont="1" applyFill="1" applyBorder="1" applyAlignment="1">
      <alignment horizontal="center" vertical="center"/>
    </xf>
    <xf numFmtId="0" fontId="4" fillId="49" borderId="31" xfId="0" applyNumberFormat="1" applyFont="1" applyFill="1" applyBorder="1" applyAlignment="1">
      <alignment horizontal="center" vertical="center" wrapText="1"/>
    </xf>
    <xf numFmtId="0" fontId="4" fillId="52" borderId="31" xfId="0" applyNumberFormat="1" applyFont="1" applyFill="1" applyBorder="1" applyAlignment="1">
      <alignment horizontal="center" vertical="center" wrapText="1"/>
    </xf>
    <xf numFmtId="0" fontId="3" fillId="53" borderId="19" xfId="0" applyNumberFormat="1" applyFont="1" applyFill="1" applyBorder="1" applyAlignment="1">
      <alignment horizontal="center" vertical="center" wrapText="1"/>
    </xf>
    <xf numFmtId="0" fontId="3" fillId="53" borderId="16" xfId="0" applyNumberFormat="1" applyFont="1" applyFill="1" applyBorder="1" applyAlignment="1">
      <alignment horizontal="center" vertical="center" wrapText="1"/>
    </xf>
    <xf numFmtId="182" fontId="5" fillId="43" borderId="26" xfId="0" applyNumberFormat="1" applyFont="1" applyFill="1" applyBorder="1" applyAlignment="1">
      <alignment horizontal="center" vertical="center"/>
    </xf>
    <xf numFmtId="0" fontId="3" fillId="36" borderId="17" xfId="0" applyNumberFormat="1" applyFont="1" applyFill="1" applyBorder="1" applyAlignment="1">
      <alignment horizontal="center" vertical="center" wrapText="1"/>
    </xf>
    <xf numFmtId="0" fontId="3" fillId="51" borderId="15" xfId="0" applyNumberFormat="1" applyFont="1" applyFill="1" applyBorder="1" applyAlignment="1">
      <alignment horizontal="center" vertical="center" wrapText="1"/>
    </xf>
    <xf numFmtId="0" fontId="0" fillId="51" borderId="32" xfId="0" applyFill="1" applyBorder="1" applyAlignment="1">
      <alignment horizontal="center" vertical="center" wrapText="1"/>
    </xf>
    <xf numFmtId="0" fontId="0" fillId="51" borderId="33" xfId="0" applyFill="1" applyBorder="1" applyAlignment="1">
      <alignment horizontal="center" vertical="center" wrapText="1"/>
    </xf>
    <xf numFmtId="0" fontId="3" fillId="51" borderId="18" xfId="0" applyNumberFormat="1" applyFont="1" applyFill="1" applyBorder="1" applyAlignment="1">
      <alignment horizontal="center" vertical="center" wrapText="1"/>
    </xf>
    <xf numFmtId="0" fontId="0" fillId="51" borderId="16" xfId="0" applyFill="1" applyBorder="1" applyAlignment="1">
      <alignment horizontal="center" vertical="center" wrapText="1"/>
    </xf>
    <xf numFmtId="3" fontId="5" fillId="52" borderId="23" xfId="0" applyNumberFormat="1" applyFont="1" applyFill="1" applyBorder="1" applyAlignment="1">
      <alignment horizontal="center" vertical="center"/>
    </xf>
    <xf numFmtId="0" fontId="0" fillId="52" borderId="21" xfId="0" applyFill="1" applyBorder="1" applyAlignment="1">
      <alignment horizontal="center" vertical="center"/>
    </xf>
    <xf numFmtId="0" fontId="0" fillId="52" borderId="22" xfId="0" applyFill="1" applyBorder="1" applyAlignment="1">
      <alignment horizontal="center" vertical="center"/>
    </xf>
    <xf numFmtId="0" fontId="3" fillId="2" borderId="34" xfId="0" applyNumberFormat="1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3" fillId="51" borderId="0" xfId="0" applyNumberFormat="1" applyFont="1" applyFill="1" applyBorder="1" applyAlignment="1">
      <alignment horizontal="center" vertical="center" wrapText="1"/>
    </xf>
    <xf numFmtId="0" fontId="0" fillId="51" borderId="0" xfId="0" applyFill="1" applyAlignment="1">
      <alignment horizontal="center" vertical="center" wrapText="1"/>
    </xf>
    <xf numFmtId="0" fontId="3" fillId="51" borderId="35" xfId="0" applyNumberFormat="1" applyFont="1" applyFill="1" applyBorder="1" applyAlignment="1">
      <alignment horizontal="center" vertical="center" wrapText="1"/>
    </xf>
    <xf numFmtId="0" fontId="0" fillId="51" borderId="0" xfId="0" applyFill="1" applyBorder="1" applyAlignment="1">
      <alignment horizontal="center" vertical="center"/>
    </xf>
    <xf numFmtId="0" fontId="0" fillId="51" borderId="36" xfId="0" applyFill="1" applyBorder="1" applyAlignment="1">
      <alignment horizontal="center" vertical="center"/>
    </xf>
    <xf numFmtId="0" fontId="0" fillId="51" borderId="15" xfId="0" applyFill="1" applyBorder="1" applyAlignment="1">
      <alignment horizontal="center" vertical="center"/>
    </xf>
    <xf numFmtId="0" fontId="3" fillId="51" borderId="36" xfId="0" applyNumberFormat="1" applyFont="1" applyFill="1" applyBorder="1" applyAlignment="1">
      <alignment horizontal="center" vertical="center"/>
    </xf>
    <xf numFmtId="0" fontId="0" fillId="51" borderId="15" xfId="0" applyFill="1" applyBorder="1" applyAlignment="1">
      <alignment/>
    </xf>
    <xf numFmtId="0" fontId="3" fillId="51" borderId="17" xfId="0" applyNumberFormat="1" applyFont="1" applyFill="1" applyBorder="1" applyAlignment="1">
      <alignment horizontal="center" vertical="center" wrapText="1"/>
    </xf>
    <xf numFmtId="0" fontId="0" fillId="51" borderId="37" xfId="0" applyFill="1" applyBorder="1" applyAlignment="1">
      <alignment horizontal="center" vertical="center"/>
    </xf>
    <xf numFmtId="0" fontId="3" fillId="51" borderId="16" xfId="0" applyNumberFormat="1" applyFont="1" applyFill="1" applyBorder="1" applyAlignment="1">
      <alignment horizontal="center" vertical="center" wrapText="1"/>
    </xf>
    <xf numFmtId="0" fontId="0" fillId="51" borderId="33" xfId="0" applyFill="1" applyBorder="1" applyAlignment="1">
      <alignment horizontal="center" vertical="center"/>
    </xf>
    <xf numFmtId="180" fontId="5" fillId="46" borderId="38" xfId="0" applyNumberFormat="1" applyFont="1" applyFill="1" applyBorder="1" applyAlignment="1">
      <alignment horizontal="center" vertical="center"/>
    </xf>
    <xf numFmtId="180" fontId="5" fillId="46" borderId="22" xfId="0" applyNumberFormat="1" applyFont="1" applyFill="1" applyBorder="1" applyAlignment="1">
      <alignment horizontal="center" vertical="center"/>
    </xf>
    <xf numFmtId="0" fontId="3" fillId="54" borderId="3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45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39" borderId="39" xfId="0" applyNumberFormat="1" applyFont="1" applyFill="1" applyBorder="1" applyAlignment="1">
      <alignment horizontal="center" vertical="center" wrapText="1"/>
    </xf>
    <xf numFmtId="0" fontId="0" fillId="39" borderId="40" xfId="0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3" fillId="55" borderId="15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3" fontId="5" fillId="38" borderId="38" xfId="0" applyNumberFormat="1" applyFont="1" applyFill="1" applyBorder="1" applyAlignment="1">
      <alignment horizontal="center" vertical="center"/>
    </xf>
    <xf numFmtId="3" fontId="5" fillId="38" borderId="22" xfId="0" applyNumberFormat="1" applyFont="1" applyFill="1" applyBorder="1" applyAlignment="1">
      <alignment horizontal="center" vertical="center"/>
    </xf>
    <xf numFmtId="0" fontId="3" fillId="36" borderId="16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4" fillId="41" borderId="31" xfId="0" applyNumberFormat="1" applyFont="1" applyFill="1" applyBorder="1" applyAlignment="1">
      <alignment horizontal="center" vertical="center" wrapText="1"/>
    </xf>
    <xf numFmtId="0" fontId="0" fillId="41" borderId="25" xfId="0" applyFill="1" applyBorder="1" applyAlignment="1">
      <alignment horizontal="center" vertical="center"/>
    </xf>
    <xf numFmtId="0" fontId="4" fillId="47" borderId="39" xfId="0" applyNumberFormat="1" applyFont="1" applyFill="1" applyBorder="1" applyAlignment="1">
      <alignment horizontal="center" vertical="center" wrapText="1"/>
    </xf>
    <xf numFmtId="0" fontId="0" fillId="47" borderId="40" xfId="0" applyFill="1" applyBorder="1" applyAlignment="1">
      <alignment horizontal="center" vertical="center" wrapText="1"/>
    </xf>
    <xf numFmtId="3" fontId="5" fillId="47" borderId="2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48" borderId="39" xfId="0" applyNumberFormat="1" applyFont="1" applyFill="1" applyBorder="1" applyAlignment="1">
      <alignment horizontal="center" vertical="center" wrapText="1"/>
    </xf>
    <xf numFmtId="0" fontId="0" fillId="48" borderId="40" xfId="0" applyFill="1" applyBorder="1" applyAlignment="1">
      <alignment horizontal="center" vertical="center" wrapText="1"/>
    </xf>
    <xf numFmtId="0" fontId="0" fillId="39" borderId="41" xfId="0" applyFill="1" applyBorder="1" applyAlignment="1">
      <alignment horizontal="center" vertical="center" wrapText="1"/>
    </xf>
    <xf numFmtId="0" fontId="3" fillId="36" borderId="3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3" fontId="5" fillId="37" borderId="38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37" borderId="39" xfId="0" applyNumberFormat="1" applyFont="1" applyFill="1" applyBorder="1" applyAlignment="1">
      <alignment horizontal="center" vertical="center" wrapText="1"/>
    </xf>
    <xf numFmtId="0" fontId="0" fillId="37" borderId="41" xfId="0" applyFill="1" applyBorder="1" applyAlignment="1">
      <alignment horizontal="center" vertical="center" wrapText="1"/>
    </xf>
    <xf numFmtId="3" fontId="5" fillId="39" borderId="38" xfId="0" applyNumberFormat="1" applyFont="1" applyFill="1" applyBorder="1" applyAlignment="1">
      <alignment horizontal="center" vertical="center"/>
    </xf>
    <xf numFmtId="0" fontId="3" fillId="36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6" borderId="17" xfId="0" applyNumberFormat="1" applyFont="1" applyFill="1" applyBorder="1" applyAlignment="1">
      <alignment horizontal="center" vertical="center" wrapText="1"/>
    </xf>
    <xf numFmtId="3" fontId="5" fillId="39" borderId="23" xfId="0" applyNumberFormat="1" applyFont="1" applyFill="1" applyBorder="1" applyAlignment="1">
      <alignment horizontal="center" vertical="center"/>
    </xf>
    <xf numFmtId="0" fontId="0" fillId="39" borderId="37" xfId="0" applyFill="1" applyBorder="1" applyAlignment="1">
      <alignment horizontal="center" vertical="center"/>
    </xf>
    <xf numFmtId="3" fontId="5" fillId="48" borderId="23" xfId="0" applyNumberFormat="1" applyFont="1" applyFill="1" applyBorder="1" applyAlignment="1">
      <alignment horizontal="center" vertical="center"/>
    </xf>
    <xf numFmtId="3" fontId="5" fillId="42" borderId="38" xfId="0" applyNumberFormat="1" applyFont="1" applyFill="1" applyBorder="1" applyAlignment="1">
      <alignment horizontal="center" vertical="center"/>
    </xf>
    <xf numFmtId="3" fontId="5" fillId="32" borderId="38" xfId="0" applyNumberFormat="1" applyFont="1" applyFill="1" applyBorder="1" applyAlignment="1">
      <alignment horizontal="center" vertical="center"/>
    </xf>
    <xf numFmtId="0" fontId="4" fillId="42" borderId="39" xfId="0" applyNumberFormat="1" applyFont="1" applyFill="1" applyBorder="1" applyAlignment="1">
      <alignment horizontal="center" vertical="center" wrapText="1"/>
    </xf>
    <xf numFmtId="0" fontId="0" fillId="42" borderId="40" xfId="0" applyFill="1" applyBorder="1" applyAlignment="1">
      <alignment horizontal="center" vertical="center" wrapText="1"/>
    </xf>
    <xf numFmtId="0" fontId="4" fillId="38" borderId="39" xfId="0" applyNumberFormat="1" applyFont="1" applyFill="1" applyBorder="1" applyAlignment="1">
      <alignment horizontal="center" vertical="center" wrapText="1"/>
    </xf>
    <xf numFmtId="0" fontId="0" fillId="38" borderId="42" xfId="0" applyFill="1" applyBorder="1" applyAlignment="1">
      <alignment horizontal="center" vertical="center" wrapText="1"/>
    </xf>
    <xf numFmtId="0" fontId="3" fillId="49" borderId="18" xfId="0" applyNumberFormat="1" applyFont="1" applyFill="1" applyBorder="1" applyAlignment="1">
      <alignment horizontal="center" vertical="center" wrapText="1"/>
    </xf>
    <xf numFmtId="0" fontId="0" fillId="49" borderId="16" xfId="0" applyFill="1" applyBorder="1" applyAlignment="1">
      <alignment horizontal="center" vertical="center" wrapText="1"/>
    </xf>
    <xf numFmtId="0" fontId="4" fillId="40" borderId="39" xfId="0" applyNumberFormat="1" applyFont="1" applyFill="1" applyBorder="1" applyAlignment="1">
      <alignment horizontal="center" vertical="center" wrapText="1"/>
    </xf>
    <xf numFmtId="0" fontId="0" fillId="40" borderId="41" xfId="0" applyFill="1" applyBorder="1" applyAlignment="1">
      <alignment horizontal="center" vertical="center" wrapText="1"/>
    </xf>
    <xf numFmtId="3" fontId="5" fillId="40" borderId="38" xfId="0" applyNumberFormat="1" applyFont="1" applyFill="1" applyBorder="1" applyAlignment="1">
      <alignment horizontal="center" vertical="center"/>
    </xf>
    <xf numFmtId="3" fontId="5" fillId="40" borderId="22" xfId="0" applyNumberFormat="1" applyFont="1" applyFill="1" applyBorder="1" applyAlignment="1">
      <alignment horizontal="center" vertical="center"/>
    </xf>
    <xf numFmtId="0" fontId="4" fillId="32" borderId="39" xfId="0" applyNumberFormat="1" applyFont="1" applyFill="1" applyBorder="1" applyAlignment="1">
      <alignment horizontal="center" vertical="center" wrapText="1"/>
    </xf>
    <xf numFmtId="0" fontId="0" fillId="32" borderId="42" xfId="0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3" fontId="5" fillId="41" borderId="38" xfId="0" applyNumberFormat="1" applyFont="1" applyFill="1" applyBorder="1" applyAlignment="1">
      <alignment horizontal="center" vertical="center"/>
    </xf>
    <xf numFmtId="3" fontId="5" fillId="41" borderId="21" xfId="0" applyNumberFormat="1" applyFont="1" applyFill="1" applyBorder="1" applyAlignment="1">
      <alignment horizontal="center" vertical="center"/>
    </xf>
    <xf numFmtId="3" fontId="5" fillId="41" borderId="24" xfId="0" applyNumberFormat="1" applyFont="1" applyFill="1" applyBorder="1" applyAlignment="1">
      <alignment horizontal="center" vertical="center"/>
    </xf>
    <xf numFmtId="3" fontId="5" fillId="41" borderId="35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DCDCD"/>
      <rgbColor rgb="00002D99"/>
      <rgbColor rgb="00A40800"/>
      <rgbColor rgb="003F691E"/>
      <rgbColor rgb="004D0069"/>
      <rgbColor rgb="00003DCC"/>
      <rgbColor rgb="00D90B00"/>
      <rgbColor rgb="00558E28"/>
      <rgbColor rgb="0066008D"/>
      <rgbColor rgb="000044FE"/>
      <rgbColor rgb="00FF2712"/>
      <rgbColor rgb="0066B132"/>
      <rgbColor rgb="008500AF"/>
      <rgbColor rgb="0098B7FE"/>
      <rgbColor rgb="00FFA49F"/>
      <rgbColor rgb="00C2E5A6"/>
      <rgbColor rgb="00DA77FE"/>
      <rgbColor rgb="00B3B3B3"/>
      <rgbColor rgb="006293FE"/>
      <rgbColor rgb="00FF766F"/>
      <rgbColor rgb="00A3D979"/>
      <rgbColor rgb="00C632FD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E11"/>
  <sheetViews>
    <sheetView zoomScale="70" zoomScaleNormal="70" zoomScalePageLayoutView="0" workbookViewId="0" topLeftCell="A1">
      <selection activeCell="A1" sqref="A1"/>
    </sheetView>
  </sheetViews>
  <sheetFormatPr defaultColWidth="10.296875" defaultRowHeight="19.5" customHeight="1"/>
  <cols>
    <col min="1" max="1" width="1.203125" style="33" customWidth="1"/>
    <col min="2" max="2" width="27.09765625" style="24" customWidth="1"/>
    <col min="3" max="3" width="38.8984375" style="24" customWidth="1"/>
    <col min="4" max="4" width="1.203125" style="24" customWidth="1"/>
    <col min="5" max="6" width="13.8984375" style="24" customWidth="1"/>
    <col min="7" max="7" width="1.203125" style="25" customWidth="1"/>
    <col min="8" max="9" width="10.3984375" style="24" customWidth="1"/>
    <col min="10" max="10" width="1.203125" style="25" customWidth="1"/>
    <col min="11" max="12" width="10.3984375" style="24" customWidth="1"/>
    <col min="13" max="13" width="1.203125" style="25" customWidth="1"/>
    <col min="14" max="15" width="10.3984375" style="24" customWidth="1"/>
    <col min="16" max="16" width="0.8984375" style="24" customWidth="1"/>
    <col min="17" max="21" width="10.3984375" style="24" customWidth="1"/>
    <col min="22" max="16384" width="10.19921875" style="24" customWidth="1"/>
  </cols>
  <sheetData>
    <row r="1" spans="2:21" ht="19.5" customHeight="1" thickTop="1">
      <c r="B1" s="63" t="s">
        <v>59</v>
      </c>
      <c r="H1" s="64"/>
      <c r="I1" s="28"/>
      <c r="J1" s="28"/>
      <c r="K1" s="28"/>
      <c r="L1" s="28"/>
      <c r="M1" s="28"/>
      <c r="N1" s="28"/>
      <c r="O1" s="65"/>
      <c r="P1" s="25"/>
      <c r="Q1" s="25"/>
      <c r="R1" s="25"/>
      <c r="S1" s="25"/>
      <c r="T1" s="25"/>
      <c r="U1" s="25"/>
    </row>
    <row r="2" spans="1:27" ht="19.5" customHeight="1" thickBot="1">
      <c r="A2" s="66"/>
      <c r="B2" s="92" t="s">
        <v>43</v>
      </c>
      <c r="C2" s="93"/>
      <c r="D2" s="31"/>
      <c r="E2" s="94" t="s">
        <v>77</v>
      </c>
      <c r="F2" s="95"/>
      <c r="G2" s="32"/>
      <c r="H2" s="98" t="s">
        <v>14</v>
      </c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67"/>
      <c r="W2" s="67"/>
      <c r="X2" s="67"/>
      <c r="Y2" s="67"/>
      <c r="Z2" s="67"/>
      <c r="AA2" s="67"/>
    </row>
    <row r="3" spans="1:21" ht="16.5" customHeight="1" thickBot="1" thickTop="1">
      <c r="A3" s="66"/>
      <c r="B3" s="100" t="s">
        <v>44</v>
      </c>
      <c r="C3" s="102" t="s">
        <v>58</v>
      </c>
      <c r="D3" s="17"/>
      <c r="E3" s="96"/>
      <c r="F3" s="97"/>
      <c r="G3" s="15"/>
      <c r="H3" s="82" t="s">
        <v>12</v>
      </c>
      <c r="I3" s="83"/>
      <c r="J3" s="72"/>
      <c r="K3" s="82" t="s">
        <v>11</v>
      </c>
      <c r="L3" s="83"/>
      <c r="M3" s="72"/>
      <c r="N3" s="82" t="s">
        <v>13</v>
      </c>
      <c r="O3" s="84"/>
      <c r="P3" s="73"/>
      <c r="Q3" s="85" t="s">
        <v>87</v>
      </c>
      <c r="R3" s="86"/>
      <c r="S3" s="86"/>
      <c r="T3" s="86"/>
      <c r="U3" s="86"/>
    </row>
    <row r="4" spans="2:21" ht="72.75" customHeight="1" thickBot="1" thickTop="1">
      <c r="B4" s="101"/>
      <c r="C4" s="103"/>
      <c r="D4" s="15"/>
      <c r="E4" s="20" t="s">
        <v>78</v>
      </c>
      <c r="F4" s="81" t="s">
        <v>79</v>
      </c>
      <c r="G4" s="15"/>
      <c r="H4" s="78" t="s">
        <v>18</v>
      </c>
      <c r="I4" s="79" t="s">
        <v>19</v>
      </c>
      <c r="J4" s="5"/>
      <c r="K4" s="10" t="s">
        <v>20</v>
      </c>
      <c r="L4" s="11" t="s">
        <v>21</v>
      </c>
      <c r="M4" s="5"/>
      <c r="N4" s="13" t="s">
        <v>22</v>
      </c>
      <c r="O4" s="13" t="s">
        <v>23</v>
      </c>
      <c r="P4" s="14"/>
      <c r="Q4" s="60" t="s">
        <v>24</v>
      </c>
      <c r="R4" s="60" t="s">
        <v>25</v>
      </c>
      <c r="S4" s="60" t="s">
        <v>26</v>
      </c>
      <c r="T4" s="60" t="s">
        <v>86</v>
      </c>
      <c r="U4" s="60" t="s">
        <v>27</v>
      </c>
    </row>
    <row r="5" spans="2:161" s="33" customFormat="1" ht="6.75" customHeight="1" thickBot="1" thickTop="1">
      <c r="B5" s="90"/>
      <c r="C5" s="91"/>
      <c r="D5" s="15"/>
      <c r="E5" s="17"/>
      <c r="F5" s="15"/>
      <c r="G5" s="15"/>
      <c r="H5" s="6"/>
      <c r="I5" s="2"/>
      <c r="J5" s="5"/>
      <c r="K5" s="6"/>
      <c r="L5" s="2"/>
      <c r="M5" s="5"/>
      <c r="N5" s="14"/>
      <c r="O5" s="6"/>
      <c r="P5" s="5"/>
      <c r="Q5" s="5"/>
      <c r="R5" s="5"/>
      <c r="S5" s="5"/>
      <c r="T5" s="5"/>
      <c r="U5" s="5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</row>
    <row r="6" spans="2:21" ht="64.5" thickBot="1" thickTop="1">
      <c r="B6" s="77" t="s">
        <v>29</v>
      </c>
      <c r="C6" s="77" t="s">
        <v>84</v>
      </c>
      <c r="D6" s="18"/>
      <c r="E6" s="87">
        <v>2097017</v>
      </c>
      <c r="F6" s="87">
        <v>20955537</v>
      </c>
      <c r="G6" s="34"/>
      <c r="H6" s="43">
        <v>15</v>
      </c>
      <c r="I6" s="44">
        <v>30</v>
      </c>
      <c r="J6" s="16"/>
      <c r="K6" s="51">
        <v>18</v>
      </c>
      <c r="L6" s="52">
        <v>36</v>
      </c>
      <c r="M6" s="16"/>
      <c r="N6" s="74">
        <v>45</v>
      </c>
      <c r="O6" s="75">
        <v>60</v>
      </c>
      <c r="P6" s="16"/>
      <c r="Q6" s="61">
        <v>26</v>
      </c>
      <c r="R6" s="62">
        <v>52</v>
      </c>
      <c r="S6" s="61">
        <v>75</v>
      </c>
      <c r="T6" s="61">
        <v>78</v>
      </c>
      <c r="U6" s="62">
        <v>93</v>
      </c>
    </row>
    <row r="7" spans="2:21" ht="64.5" thickBot="1" thickTop="1">
      <c r="B7" s="77" t="s">
        <v>30</v>
      </c>
      <c r="C7" s="77" t="s">
        <v>85</v>
      </c>
      <c r="D7" s="18"/>
      <c r="E7" s="88"/>
      <c r="F7" s="88"/>
      <c r="G7" s="34"/>
      <c r="H7" s="43">
        <v>14</v>
      </c>
      <c r="I7" s="44">
        <v>28</v>
      </c>
      <c r="J7" s="16"/>
      <c r="K7" s="51">
        <v>17</v>
      </c>
      <c r="L7" s="52">
        <v>34</v>
      </c>
      <c r="M7" s="16"/>
      <c r="N7" s="74">
        <v>42</v>
      </c>
      <c r="O7" s="75">
        <v>56</v>
      </c>
      <c r="P7" s="16"/>
      <c r="Q7" s="61">
        <v>24</v>
      </c>
      <c r="R7" s="62">
        <v>48</v>
      </c>
      <c r="S7" s="61">
        <v>70</v>
      </c>
      <c r="T7" s="61">
        <v>73</v>
      </c>
      <c r="U7" s="62">
        <v>87</v>
      </c>
    </row>
    <row r="8" spans="2:21" ht="64.5" thickBot="1" thickTop="1">
      <c r="B8" s="77" t="s">
        <v>31</v>
      </c>
      <c r="C8" s="77" t="s">
        <v>65</v>
      </c>
      <c r="D8" s="18"/>
      <c r="E8" s="88"/>
      <c r="F8" s="88"/>
      <c r="G8" s="34"/>
      <c r="H8" s="43">
        <v>13</v>
      </c>
      <c r="I8" s="44">
        <v>26</v>
      </c>
      <c r="J8" s="16"/>
      <c r="K8" s="51">
        <v>16</v>
      </c>
      <c r="L8" s="52">
        <v>32</v>
      </c>
      <c r="M8" s="16"/>
      <c r="N8" s="74">
        <v>39</v>
      </c>
      <c r="O8" s="75">
        <v>52</v>
      </c>
      <c r="P8" s="16"/>
      <c r="Q8" s="61">
        <v>22</v>
      </c>
      <c r="R8" s="62">
        <v>44</v>
      </c>
      <c r="S8" s="61">
        <v>65</v>
      </c>
      <c r="T8" s="61">
        <v>68</v>
      </c>
      <c r="U8" s="62">
        <v>81</v>
      </c>
    </row>
    <row r="9" spans="2:21" ht="64.5" thickBot="1" thickTop="1">
      <c r="B9" s="76" t="s">
        <v>32</v>
      </c>
      <c r="C9" s="76" t="s">
        <v>66</v>
      </c>
      <c r="D9" s="18"/>
      <c r="E9" s="88"/>
      <c r="F9" s="88"/>
      <c r="G9" s="34"/>
      <c r="H9" s="43">
        <v>12</v>
      </c>
      <c r="I9" s="44">
        <v>24</v>
      </c>
      <c r="J9" s="16"/>
      <c r="K9" s="51">
        <v>15</v>
      </c>
      <c r="L9" s="52">
        <v>30</v>
      </c>
      <c r="M9" s="16"/>
      <c r="N9" s="69"/>
      <c r="O9" s="68"/>
      <c r="P9" s="16"/>
      <c r="Q9" s="61">
        <v>20</v>
      </c>
      <c r="R9" s="62">
        <v>40</v>
      </c>
      <c r="S9" s="69"/>
      <c r="T9" s="69"/>
      <c r="U9" s="68"/>
    </row>
    <row r="10" spans="2:21" ht="80.25" thickBot="1" thickTop="1">
      <c r="B10" s="76" t="s">
        <v>82</v>
      </c>
      <c r="C10" s="76" t="s">
        <v>91</v>
      </c>
      <c r="D10" s="18"/>
      <c r="E10" s="88"/>
      <c r="F10" s="88"/>
      <c r="G10" s="34"/>
      <c r="H10" s="43">
        <v>11</v>
      </c>
      <c r="I10" s="44">
        <v>22</v>
      </c>
      <c r="J10" s="16"/>
      <c r="K10" s="51">
        <v>14</v>
      </c>
      <c r="L10" s="52">
        <v>28</v>
      </c>
      <c r="M10" s="16"/>
      <c r="N10" s="69"/>
      <c r="O10" s="68"/>
      <c r="P10" s="16"/>
      <c r="Q10" s="61">
        <v>18</v>
      </c>
      <c r="R10" s="62">
        <v>36</v>
      </c>
      <c r="S10" s="69"/>
      <c r="T10" s="69"/>
      <c r="U10" s="68"/>
    </row>
    <row r="11" spans="2:21" ht="80.25" thickBot="1" thickTop="1">
      <c r="B11" s="76" t="s">
        <v>83</v>
      </c>
      <c r="C11" s="76" t="s">
        <v>67</v>
      </c>
      <c r="D11" s="18"/>
      <c r="E11" s="89"/>
      <c r="F11" s="89"/>
      <c r="G11" s="34"/>
      <c r="H11" s="43">
        <v>10</v>
      </c>
      <c r="I11" s="44">
        <v>20</v>
      </c>
      <c r="J11" s="16"/>
      <c r="K11" s="51">
        <v>13</v>
      </c>
      <c r="L11" s="52">
        <v>26</v>
      </c>
      <c r="M11" s="16"/>
      <c r="N11" s="69"/>
      <c r="O11" s="68"/>
      <c r="P11" s="16"/>
      <c r="Q11" s="61">
        <v>16</v>
      </c>
      <c r="R11" s="62">
        <v>32</v>
      </c>
      <c r="S11" s="69"/>
      <c r="T11" s="69"/>
      <c r="U11" s="68"/>
    </row>
  </sheetData>
  <sheetProtection/>
  <mergeCells count="12">
    <mergeCell ref="B5:C5"/>
    <mergeCell ref="B2:C2"/>
    <mergeCell ref="E2:F3"/>
    <mergeCell ref="H2:U2"/>
    <mergeCell ref="B3:B4"/>
    <mergeCell ref="C3:C4"/>
    <mergeCell ref="H3:I3"/>
    <mergeCell ref="K3:L3"/>
    <mergeCell ref="N3:O3"/>
    <mergeCell ref="Q3:U3"/>
    <mergeCell ref="E6:E11"/>
    <mergeCell ref="F6:F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25"/>
  <sheetViews>
    <sheetView showGridLines="0" tabSelected="1" zoomScale="55" zoomScaleNormal="55" zoomScalePageLayoutView="0" workbookViewId="0" topLeftCell="A1">
      <selection activeCell="AA11" sqref="AA11"/>
    </sheetView>
  </sheetViews>
  <sheetFormatPr defaultColWidth="10.296875" defaultRowHeight="19.5" customHeight="1"/>
  <cols>
    <col min="1" max="1" width="1.203125" style="22" customWidth="1"/>
    <col min="2" max="2" width="27.09765625" style="23" customWidth="1"/>
    <col min="3" max="3" width="38.8984375" style="23" customWidth="1"/>
    <col min="4" max="4" width="1.203125" style="24" customWidth="1"/>
    <col min="5" max="6" width="13.8984375" style="23" customWidth="1"/>
    <col min="7" max="7" width="1.203125" style="25" customWidth="1"/>
    <col min="8" max="9" width="10.3984375" style="23" customWidth="1"/>
    <col min="10" max="10" width="1.203125" style="25" customWidth="1"/>
    <col min="11" max="12" width="10.3984375" style="23" customWidth="1"/>
    <col min="13" max="13" width="1.203125" style="25" customWidth="1"/>
    <col min="14" max="15" width="10.3984375" style="23" customWidth="1"/>
    <col min="16" max="16" width="0.8984375" style="24" customWidth="1"/>
    <col min="17" max="21" width="10.3984375" style="23" customWidth="1"/>
    <col min="22" max="22" width="1.203125" style="25" customWidth="1"/>
    <col min="23" max="23" width="15" style="23" customWidth="1"/>
    <col min="24" max="24" width="15.09765625" style="23" customWidth="1"/>
    <col min="25" max="25" width="16.19921875" style="23" customWidth="1"/>
    <col min="26" max="26" width="13.69921875" style="23" customWidth="1"/>
    <col min="27" max="16384" width="10.19921875" style="23" customWidth="1"/>
  </cols>
  <sheetData>
    <row r="1" spans="2:21" ht="19.5" customHeight="1" thickTop="1">
      <c r="B1" s="57" t="s">
        <v>59</v>
      </c>
      <c r="H1" s="26"/>
      <c r="I1" s="27"/>
      <c r="J1" s="28"/>
      <c r="K1" s="27"/>
      <c r="L1" s="27"/>
      <c r="M1" s="28"/>
      <c r="N1" s="27"/>
      <c r="O1" s="29"/>
      <c r="P1" s="25"/>
      <c r="Q1" s="58"/>
      <c r="R1" s="58"/>
      <c r="S1" s="58"/>
      <c r="T1" s="58"/>
      <c r="U1" s="58"/>
    </row>
    <row r="2" spans="1:35" ht="19.5" customHeight="1" thickBot="1">
      <c r="A2" s="30"/>
      <c r="B2" s="141" t="s">
        <v>43</v>
      </c>
      <c r="C2" s="142"/>
      <c r="D2" s="31"/>
      <c r="E2" s="132" t="s">
        <v>77</v>
      </c>
      <c r="F2" s="133"/>
      <c r="G2" s="32"/>
      <c r="H2" s="106" t="s">
        <v>14</v>
      </c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35"/>
      <c r="W2" s="106" t="s">
        <v>80</v>
      </c>
      <c r="X2" s="107"/>
      <c r="Y2" s="107"/>
      <c r="Z2" s="108"/>
      <c r="AA2" s="8"/>
      <c r="AB2" s="8"/>
      <c r="AC2" s="8"/>
      <c r="AD2" s="8"/>
      <c r="AE2" s="8"/>
      <c r="AF2" s="8"/>
      <c r="AG2" s="8"/>
      <c r="AH2" s="8"/>
      <c r="AI2" s="8"/>
    </row>
    <row r="3" spans="1:26" ht="16.5" customHeight="1" thickBot="1" thickTop="1">
      <c r="A3" s="30"/>
      <c r="B3" s="143" t="s">
        <v>44</v>
      </c>
      <c r="C3" s="121" t="s">
        <v>58</v>
      </c>
      <c r="D3" s="17"/>
      <c r="E3" s="134"/>
      <c r="F3" s="107"/>
      <c r="G3" s="15"/>
      <c r="H3" s="117" t="s">
        <v>12</v>
      </c>
      <c r="I3" s="118"/>
      <c r="J3" s="5"/>
      <c r="K3" s="113" t="s">
        <v>11</v>
      </c>
      <c r="L3" s="114"/>
      <c r="M3" s="5"/>
      <c r="N3" s="115" t="s">
        <v>13</v>
      </c>
      <c r="O3" s="116"/>
      <c r="P3" s="59"/>
      <c r="Q3" s="153" t="s">
        <v>87</v>
      </c>
      <c r="R3" s="154"/>
      <c r="S3" s="154"/>
      <c r="T3" s="154"/>
      <c r="U3" s="154"/>
      <c r="V3" s="5"/>
      <c r="W3" s="109" t="s">
        <v>89</v>
      </c>
      <c r="X3" s="110"/>
      <c r="Y3" s="110"/>
      <c r="Z3" s="110"/>
    </row>
    <row r="4" spans="2:26" ht="72.75" customHeight="1" thickBot="1" thickTop="1">
      <c r="B4" s="128"/>
      <c r="C4" s="122"/>
      <c r="D4" s="15"/>
      <c r="E4" s="20" t="s">
        <v>78</v>
      </c>
      <c r="F4" s="81" t="s">
        <v>79</v>
      </c>
      <c r="G4" s="15"/>
      <c r="H4" s="12" t="s">
        <v>18</v>
      </c>
      <c r="I4" s="9" t="s">
        <v>19</v>
      </c>
      <c r="J4" s="5"/>
      <c r="K4" s="10" t="s">
        <v>20</v>
      </c>
      <c r="L4" s="11" t="s">
        <v>21</v>
      </c>
      <c r="M4" s="5"/>
      <c r="N4" s="13" t="s">
        <v>22</v>
      </c>
      <c r="O4" s="13" t="s">
        <v>23</v>
      </c>
      <c r="P4" s="14"/>
      <c r="Q4" s="60" t="s">
        <v>24</v>
      </c>
      <c r="R4" s="60" t="s">
        <v>25</v>
      </c>
      <c r="S4" s="60" t="s">
        <v>26</v>
      </c>
      <c r="T4" s="60" t="s">
        <v>86</v>
      </c>
      <c r="U4" s="60" t="s">
        <v>27</v>
      </c>
      <c r="V4" s="5"/>
      <c r="W4" s="49" t="s">
        <v>2</v>
      </c>
      <c r="X4" s="49" t="s">
        <v>28</v>
      </c>
      <c r="Y4" s="49" t="s">
        <v>56</v>
      </c>
      <c r="Z4" s="49" t="s">
        <v>81</v>
      </c>
    </row>
    <row r="5" spans="2:173" s="33" customFormat="1" ht="6.75" customHeight="1" thickBot="1" thickTop="1">
      <c r="B5" s="90"/>
      <c r="C5" s="135"/>
      <c r="D5" s="15"/>
      <c r="E5" s="17"/>
      <c r="F5" s="15"/>
      <c r="G5" s="15"/>
      <c r="H5" s="6"/>
      <c r="I5" s="2"/>
      <c r="J5" s="5"/>
      <c r="K5" s="6"/>
      <c r="L5" s="2"/>
      <c r="M5" s="5"/>
      <c r="N5" s="14"/>
      <c r="O5" s="6"/>
      <c r="P5" s="5"/>
      <c r="Q5" s="5"/>
      <c r="R5" s="5"/>
      <c r="S5" s="5"/>
      <c r="T5" s="5"/>
      <c r="U5" s="5"/>
      <c r="V5" s="5"/>
      <c r="W5" s="19"/>
      <c r="X5" s="19"/>
      <c r="Y5" s="19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</row>
    <row r="6" spans="2:26" ht="17.25" thickBot="1" thickTop="1">
      <c r="B6" s="123" t="s">
        <v>88</v>
      </c>
      <c r="C6" s="124"/>
      <c r="D6" s="3"/>
      <c r="E6" s="40">
        <v>722001</v>
      </c>
      <c r="F6" s="41">
        <v>2070581</v>
      </c>
      <c r="G6" s="34"/>
      <c r="H6" s="45">
        <v>45</v>
      </c>
      <c r="I6" s="46">
        <v>90</v>
      </c>
      <c r="J6" s="16"/>
      <c r="K6" s="53">
        <v>54</v>
      </c>
      <c r="L6" s="54">
        <v>108</v>
      </c>
      <c r="M6" s="16"/>
      <c r="N6" s="47">
        <v>135</v>
      </c>
      <c r="O6" s="48">
        <v>180</v>
      </c>
      <c r="P6" s="16"/>
      <c r="Q6" s="61">
        <v>78</v>
      </c>
      <c r="R6" s="62">
        <v>156</v>
      </c>
      <c r="S6" s="61">
        <v>225</v>
      </c>
      <c r="T6" s="61">
        <v>234</v>
      </c>
      <c r="U6" s="62">
        <v>279</v>
      </c>
      <c r="V6" s="16"/>
      <c r="W6" s="50">
        <v>110000</v>
      </c>
      <c r="X6" s="50">
        <v>110000</v>
      </c>
      <c r="Y6" s="50">
        <v>165000</v>
      </c>
      <c r="Z6" s="50">
        <v>55000</v>
      </c>
    </row>
    <row r="7" spans="2:26" ht="64.5" thickBot="1" thickTop="1">
      <c r="B7" s="159" t="s">
        <v>5</v>
      </c>
      <c r="C7" s="1" t="s">
        <v>76</v>
      </c>
      <c r="D7" s="3"/>
      <c r="E7" s="148">
        <v>552349</v>
      </c>
      <c r="F7" s="148">
        <v>2147362</v>
      </c>
      <c r="G7" s="34"/>
      <c r="H7" s="45">
        <v>30</v>
      </c>
      <c r="I7" s="44">
        <v>60</v>
      </c>
      <c r="J7" s="16"/>
      <c r="K7" s="51">
        <v>36</v>
      </c>
      <c r="L7" s="52">
        <v>72</v>
      </c>
      <c r="M7" s="16"/>
      <c r="N7" s="47">
        <v>90</v>
      </c>
      <c r="O7" s="48">
        <v>120</v>
      </c>
      <c r="P7" s="16"/>
      <c r="Q7" s="61">
        <v>52</v>
      </c>
      <c r="R7" s="62">
        <v>104</v>
      </c>
      <c r="S7" s="61">
        <v>150</v>
      </c>
      <c r="T7" s="61">
        <v>156</v>
      </c>
      <c r="U7" s="62">
        <v>186</v>
      </c>
      <c r="V7" s="16"/>
      <c r="W7" s="104">
        <v>70000</v>
      </c>
      <c r="X7" s="104">
        <v>70000</v>
      </c>
      <c r="Y7" s="104">
        <v>105000</v>
      </c>
      <c r="Z7" s="104">
        <v>35000</v>
      </c>
    </row>
    <row r="8" spans="2:26" ht="33" thickBot="1" thickTop="1">
      <c r="B8" s="160"/>
      <c r="C8" s="1" t="s">
        <v>7</v>
      </c>
      <c r="D8" s="3"/>
      <c r="E8" s="137"/>
      <c r="F8" s="137"/>
      <c r="G8" s="34"/>
      <c r="H8" s="45">
        <v>45</v>
      </c>
      <c r="I8" s="46">
        <v>90</v>
      </c>
      <c r="J8" s="16"/>
      <c r="K8" s="53">
        <v>54</v>
      </c>
      <c r="L8" s="54">
        <v>108</v>
      </c>
      <c r="M8" s="16"/>
      <c r="N8" s="47">
        <v>135</v>
      </c>
      <c r="O8" s="48">
        <v>180</v>
      </c>
      <c r="P8" s="16"/>
      <c r="Q8" s="61">
        <v>78</v>
      </c>
      <c r="R8" s="62">
        <v>156</v>
      </c>
      <c r="S8" s="61">
        <v>225</v>
      </c>
      <c r="T8" s="61">
        <v>234</v>
      </c>
      <c r="U8" s="62">
        <v>279</v>
      </c>
      <c r="V8" s="16"/>
      <c r="W8" s="105"/>
      <c r="X8" s="105"/>
      <c r="Y8" s="105"/>
      <c r="Z8" s="105"/>
    </row>
    <row r="9" spans="2:26" ht="111.75" thickBot="1" thickTop="1">
      <c r="B9" s="138" t="s">
        <v>4</v>
      </c>
      <c r="C9" s="36" t="s">
        <v>6</v>
      </c>
      <c r="D9" s="3"/>
      <c r="E9" s="136">
        <v>760432</v>
      </c>
      <c r="F9" s="136">
        <v>7162896</v>
      </c>
      <c r="G9" s="34"/>
      <c r="H9" s="45">
        <v>30</v>
      </c>
      <c r="I9" s="44">
        <v>60</v>
      </c>
      <c r="J9" s="16"/>
      <c r="K9" s="51">
        <v>36</v>
      </c>
      <c r="L9" s="52">
        <v>72</v>
      </c>
      <c r="M9" s="16"/>
      <c r="N9" s="47">
        <v>90</v>
      </c>
      <c r="O9" s="48">
        <v>120</v>
      </c>
      <c r="P9" s="16"/>
      <c r="Q9" s="61">
        <v>52</v>
      </c>
      <c r="R9" s="62">
        <v>104</v>
      </c>
      <c r="S9" s="61">
        <v>150</v>
      </c>
      <c r="T9" s="61">
        <v>156</v>
      </c>
      <c r="U9" s="62">
        <v>186</v>
      </c>
      <c r="V9" s="16"/>
      <c r="W9" s="104">
        <v>140000</v>
      </c>
      <c r="X9" s="104">
        <v>140000</v>
      </c>
      <c r="Y9" s="104">
        <v>210000</v>
      </c>
      <c r="Z9" s="104">
        <f>W9/2</f>
        <v>70000</v>
      </c>
    </row>
    <row r="10" spans="2:26" ht="33" thickBot="1" thickTop="1">
      <c r="B10" s="139"/>
      <c r="C10" s="36" t="s">
        <v>3</v>
      </c>
      <c r="D10" s="3"/>
      <c r="E10" s="137"/>
      <c r="F10" s="137"/>
      <c r="G10" s="34"/>
      <c r="H10" s="45">
        <v>45</v>
      </c>
      <c r="I10" s="46">
        <v>90</v>
      </c>
      <c r="J10" s="16"/>
      <c r="K10" s="53">
        <v>54</v>
      </c>
      <c r="L10" s="54">
        <v>108</v>
      </c>
      <c r="M10" s="16"/>
      <c r="N10" s="47">
        <v>135</v>
      </c>
      <c r="O10" s="48">
        <v>180</v>
      </c>
      <c r="P10" s="16"/>
      <c r="Q10" s="61">
        <v>78</v>
      </c>
      <c r="R10" s="62">
        <v>156</v>
      </c>
      <c r="S10" s="61">
        <v>225</v>
      </c>
      <c r="T10" s="61">
        <v>234</v>
      </c>
      <c r="U10" s="62">
        <v>279</v>
      </c>
      <c r="V10" s="16"/>
      <c r="W10" s="105"/>
      <c r="X10" s="105"/>
      <c r="Y10" s="105"/>
      <c r="Z10" s="105"/>
    </row>
    <row r="11" spans="2:26" ht="64.5" thickBot="1" thickTop="1">
      <c r="B11" s="155" t="s">
        <v>9</v>
      </c>
      <c r="C11" s="39" t="s">
        <v>62</v>
      </c>
      <c r="D11" s="21"/>
      <c r="E11" s="157">
        <v>560407</v>
      </c>
      <c r="F11" s="157">
        <v>3184552</v>
      </c>
      <c r="G11" s="34"/>
      <c r="H11" s="45">
        <v>30</v>
      </c>
      <c r="I11" s="44">
        <v>60</v>
      </c>
      <c r="J11" s="16"/>
      <c r="K11" s="51">
        <v>36</v>
      </c>
      <c r="L11" s="52">
        <v>72</v>
      </c>
      <c r="M11" s="16"/>
      <c r="N11" s="47">
        <v>90</v>
      </c>
      <c r="O11" s="48">
        <v>120</v>
      </c>
      <c r="P11" s="16"/>
      <c r="Q11" s="61">
        <v>52</v>
      </c>
      <c r="R11" s="62">
        <v>104</v>
      </c>
      <c r="S11" s="61">
        <v>150</v>
      </c>
      <c r="T11" s="61">
        <v>156</v>
      </c>
      <c r="U11" s="62">
        <v>186</v>
      </c>
      <c r="V11" s="16"/>
      <c r="W11" s="104">
        <v>80000</v>
      </c>
      <c r="X11" s="104">
        <v>80000</v>
      </c>
      <c r="Y11" s="104">
        <v>120000</v>
      </c>
      <c r="Z11" s="104">
        <v>40000</v>
      </c>
    </row>
    <row r="12" spans="2:26" ht="48.75" thickBot="1" thickTop="1">
      <c r="B12" s="156"/>
      <c r="C12" s="39" t="s">
        <v>63</v>
      </c>
      <c r="D12" s="21"/>
      <c r="E12" s="158"/>
      <c r="F12" s="158"/>
      <c r="G12" s="34"/>
      <c r="H12" s="45">
        <v>45</v>
      </c>
      <c r="I12" s="46">
        <v>90</v>
      </c>
      <c r="J12" s="16"/>
      <c r="K12" s="53">
        <v>54</v>
      </c>
      <c r="L12" s="54">
        <v>108</v>
      </c>
      <c r="M12" s="16"/>
      <c r="N12" s="47">
        <v>135</v>
      </c>
      <c r="O12" s="48">
        <v>180</v>
      </c>
      <c r="P12" s="16"/>
      <c r="Q12" s="61">
        <v>78</v>
      </c>
      <c r="R12" s="62">
        <v>156</v>
      </c>
      <c r="S12" s="61">
        <v>225</v>
      </c>
      <c r="T12" s="61">
        <v>234</v>
      </c>
      <c r="U12" s="62">
        <v>279</v>
      </c>
      <c r="V12" s="16"/>
      <c r="W12" s="105"/>
      <c r="X12" s="105"/>
      <c r="Y12" s="105"/>
      <c r="Z12" s="105"/>
    </row>
    <row r="13" spans="2:26" ht="96" thickBot="1" thickTop="1">
      <c r="B13" s="111" t="s">
        <v>8</v>
      </c>
      <c r="C13" s="38" t="s">
        <v>61</v>
      </c>
      <c r="D13" s="3"/>
      <c r="E13" s="140">
        <v>519732</v>
      </c>
      <c r="F13" s="140">
        <v>3640691</v>
      </c>
      <c r="G13" s="34"/>
      <c r="H13" s="45">
        <v>30</v>
      </c>
      <c r="I13" s="44">
        <v>60</v>
      </c>
      <c r="J13" s="16"/>
      <c r="K13" s="51">
        <v>36</v>
      </c>
      <c r="L13" s="52">
        <v>72</v>
      </c>
      <c r="M13" s="16"/>
      <c r="N13" s="47">
        <v>90</v>
      </c>
      <c r="O13" s="48">
        <v>120</v>
      </c>
      <c r="P13" s="16"/>
      <c r="Q13" s="61">
        <v>52</v>
      </c>
      <c r="R13" s="62">
        <v>104</v>
      </c>
      <c r="S13" s="61">
        <v>150</v>
      </c>
      <c r="T13" s="61">
        <v>156</v>
      </c>
      <c r="U13" s="62">
        <v>186</v>
      </c>
      <c r="V13" s="16"/>
      <c r="W13" s="104">
        <v>90000</v>
      </c>
      <c r="X13" s="104">
        <v>90000</v>
      </c>
      <c r="Y13" s="104">
        <v>135000</v>
      </c>
      <c r="Z13" s="104">
        <v>45000</v>
      </c>
    </row>
    <row r="14" spans="2:26" ht="33" thickBot="1" thickTop="1">
      <c r="B14" s="131"/>
      <c r="C14" s="38" t="s">
        <v>60</v>
      </c>
      <c r="D14" s="21"/>
      <c r="E14" s="137"/>
      <c r="F14" s="137"/>
      <c r="G14" s="34"/>
      <c r="H14" s="45">
        <v>45</v>
      </c>
      <c r="I14" s="46">
        <v>90</v>
      </c>
      <c r="J14" s="16"/>
      <c r="K14" s="53">
        <v>54</v>
      </c>
      <c r="L14" s="54">
        <v>108</v>
      </c>
      <c r="M14" s="16"/>
      <c r="N14" s="47">
        <v>135</v>
      </c>
      <c r="O14" s="48">
        <v>180</v>
      </c>
      <c r="P14" s="16"/>
      <c r="Q14" s="61">
        <v>78</v>
      </c>
      <c r="R14" s="62">
        <v>156</v>
      </c>
      <c r="S14" s="61">
        <v>225</v>
      </c>
      <c r="T14" s="61">
        <v>234</v>
      </c>
      <c r="U14" s="62">
        <v>279</v>
      </c>
      <c r="V14" s="16"/>
      <c r="W14" s="105"/>
      <c r="X14" s="105"/>
      <c r="Y14" s="105"/>
      <c r="Z14" s="105"/>
    </row>
    <row r="15" spans="2:26" ht="80.25" thickBot="1" thickTop="1">
      <c r="B15" s="151" t="s">
        <v>90</v>
      </c>
      <c r="C15" s="37" t="s">
        <v>94</v>
      </c>
      <c r="D15" s="3"/>
      <c r="E15" s="119">
        <v>131429</v>
      </c>
      <c r="F15" s="119">
        <v>389932</v>
      </c>
      <c r="G15" s="34"/>
      <c r="H15" s="45">
        <v>30</v>
      </c>
      <c r="I15" s="44">
        <v>60</v>
      </c>
      <c r="J15" s="16"/>
      <c r="K15" s="51">
        <v>36</v>
      </c>
      <c r="L15" s="52">
        <v>72</v>
      </c>
      <c r="M15" s="16"/>
      <c r="N15" s="47">
        <v>90</v>
      </c>
      <c r="O15" s="48">
        <v>120</v>
      </c>
      <c r="P15" s="16"/>
      <c r="Q15" s="61">
        <v>52</v>
      </c>
      <c r="R15" s="62">
        <v>104</v>
      </c>
      <c r="S15" s="61">
        <v>150</v>
      </c>
      <c r="T15" s="61">
        <v>156</v>
      </c>
      <c r="U15" s="62">
        <v>186</v>
      </c>
      <c r="V15" s="16"/>
      <c r="W15" s="104">
        <v>15000</v>
      </c>
      <c r="X15" s="104">
        <v>15000</v>
      </c>
      <c r="Y15" s="104">
        <v>22500</v>
      </c>
      <c r="Z15" s="104">
        <v>7500</v>
      </c>
    </row>
    <row r="16" spans="2:26" ht="33" thickBot="1" thickTop="1">
      <c r="B16" s="152"/>
      <c r="C16" s="37" t="s">
        <v>36</v>
      </c>
      <c r="D16" s="3"/>
      <c r="E16" s="120"/>
      <c r="F16" s="120"/>
      <c r="G16" s="34"/>
      <c r="H16" s="45">
        <v>45</v>
      </c>
      <c r="I16" s="46">
        <v>90</v>
      </c>
      <c r="J16" s="16"/>
      <c r="K16" s="53">
        <v>54</v>
      </c>
      <c r="L16" s="54">
        <v>108</v>
      </c>
      <c r="M16" s="16"/>
      <c r="N16" s="47">
        <v>135</v>
      </c>
      <c r="O16" s="48">
        <v>180</v>
      </c>
      <c r="P16" s="16"/>
      <c r="Q16" s="61">
        <v>78</v>
      </c>
      <c r="R16" s="62">
        <v>156</v>
      </c>
      <c r="S16" s="61">
        <v>225</v>
      </c>
      <c r="T16" s="61">
        <v>234</v>
      </c>
      <c r="U16" s="62">
        <v>279</v>
      </c>
      <c r="V16" s="16"/>
      <c r="W16" s="105"/>
      <c r="X16" s="105"/>
      <c r="Y16" s="105"/>
      <c r="Z16" s="105"/>
    </row>
    <row r="17" spans="2:26" ht="33" thickBot="1" thickTop="1">
      <c r="B17" s="129" t="s">
        <v>37</v>
      </c>
      <c r="C17" s="56" t="s">
        <v>41</v>
      </c>
      <c r="D17" s="21"/>
      <c r="E17" s="146">
        <v>102854</v>
      </c>
      <c r="F17" s="146">
        <v>599543</v>
      </c>
      <c r="G17" s="34"/>
      <c r="H17" s="45">
        <v>30</v>
      </c>
      <c r="I17" s="44">
        <v>60</v>
      </c>
      <c r="J17" s="16"/>
      <c r="K17" s="51">
        <v>36</v>
      </c>
      <c r="L17" s="52">
        <v>72</v>
      </c>
      <c r="M17" s="16"/>
      <c r="N17" s="47">
        <v>90</v>
      </c>
      <c r="O17" s="48">
        <v>120</v>
      </c>
      <c r="P17" s="16"/>
      <c r="Q17" s="61">
        <v>52</v>
      </c>
      <c r="R17" s="62">
        <v>104</v>
      </c>
      <c r="S17" s="61">
        <v>150</v>
      </c>
      <c r="T17" s="61">
        <v>156</v>
      </c>
      <c r="U17" s="62">
        <v>186</v>
      </c>
      <c r="V17" s="16"/>
      <c r="W17" s="104">
        <v>15000</v>
      </c>
      <c r="X17" s="104">
        <v>15000</v>
      </c>
      <c r="Y17" s="104">
        <v>22500</v>
      </c>
      <c r="Z17" s="104">
        <v>7500</v>
      </c>
    </row>
    <row r="18" spans="2:26" ht="33" thickBot="1" thickTop="1">
      <c r="B18" s="130"/>
      <c r="C18" s="56" t="s">
        <v>42</v>
      </c>
      <c r="D18" s="4"/>
      <c r="E18" s="128"/>
      <c r="F18" s="128"/>
      <c r="G18" s="34"/>
      <c r="H18" s="45">
        <v>45</v>
      </c>
      <c r="I18" s="46">
        <v>90</v>
      </c>
      <c r="J18" s="16"/>
      <c r="K18" s="53">
        <v>54</v>
      </c>
      <c r="L18" s="54">
        <v>108</v>
      </c>
      <c r="M18" s="16"/>
      <c r="N18" s="47">
        <v>135</v>
      </c>
      <c r="O18" s="48">
        <v>180</v>
      </c>
      <c r="P18" s="16"/>
      <c r="Q18" s="61">
        <v>78</v>
      </c>
      <c r="R18" s="62">
        <v>156</v>
      </c>
      <c r="S18" s="61">
        <v>225</v>
      </c>
      <c r="T18" s="61">
        <v>234</v>
      </c>
      <c r="U18" s="62">
        <v>279</v>
      </c>
      <c r="V18" s="16"/>
      <c r="W18" s="105"/>
      <c r="X18" s="105"/>
      <c r="Y18" s="105"/>
      <c r="Z18" s="105"/>
    </row>
    <row r="19" spans="2:26" ht="33" thickBot="1" thickTop="1">
      <c r="B19" s="125" t="s">
        <v>38</v>
      </c>
      <c r="C19" s="55" t="s">
        <v>39</v>
      </c>
      <c r="D19" s="21"/>
      <c r="E19" s="127">
        <v>110011</v>
      </c>
      <c r="F19" s="127">
        <v>416228</v>
      </c>
      <c r="G19" s="34"/>
      <c r="H19" s="45">
        <v>30</v>
      </c>
      <c r="I19" s="44">
        <v>60</v>
      </c>
      <c r="J19" s="16"/>
      <c r="K19" s="51">
        <v>36</v>
      </c>
      <c r="L19" s="52">
        <v>72</v>
      </c>
      <c r="M19" s="16"/>
      <c r="N19" s="47">
        <v>90</v>
      </c>
      <c r="O19" s="48">
        <v>120</v>
      </c>
      <c r="P19" s="16"/>
      <c r="Q19" s="61">
        <v>52</v>
      </c>
      <c r="R19" s="62">
        <v>104</v>
      </c>
      <c r="S19" s="61">
        <v>150</v>
      </c>
      <c r="T19" s="61">
        <v>156</v>
      </c>
      <c r="U19" s="62">
        <v>186</v>
      </c>
      <c r="V19" s="16"/>
      <c r="W19" s="104">
        <v>15000</v>
      </c>
      <c r="X19" s="104">
        <v>15000</v>
      </c>
      <c r="Y19" s="104">
        <v>22500</v>
      </c>
      <c r="Z19" s="104">
        <v>7500</v>
      </c>
    </row>
    <row r="20" spans="2:26" ht="33" thickBot="1" thickTop="1">
      <c r="B20" s="126"/>
      <c r="C20" s="55" t="s">
        <v>40</v>
      </c>
      <c r="D20" s="4"/>
      <c r="E20" s="128"/>
      <c r="F20" s="128"/>
      <c r="G20" s="34"/>
      <c r="H20" s="45">
        <v>45</v>
      </c>
      <c r="I20" s="46">
        <v>90</v>
      </c>
      <c r="J20" s="16"/>
      <c r="K20" s="53">
        <v>54</v>
      </c>
      <c r="L20" s="54">
        <v>108</v>
      </c>
      <c r="M20" s="16"/>
      <c r="N20" s="47">
        <v>135</v>
      </c>
      <c r="O20" s="48">
        <v>180</v>
      </c>
      <c r="P20" s="16"/>
      <c r="Q20" s="61">
        <v>78</v>
      </c>
      <c r="R20" s="62">
        <v>156</v>
      </c>
      <c r="S20" s="61">
        <v>225</v>
      </c>
      <c r="T20" s="61">
        <v>234</v>
      </c>
      <c r="U20" s="62">
        <v>279</v>
      </c>
      <c r="V20" s="16"/>
      <c r="W20" s="105"/>
      <c r="X20" s="105"/>
      <c r="Y20" s="105"/>
      <c r="Z20" s="105"/>
    </row>
    <row r="21" spans="2:26" ht="33" thickBot="1" thickTop="1">
      <c r="B21" s="149" t="s">
        <v>10</v>
      </c>
      <c r="C21" s="42" t="s">
        <v>64</v>
      </c>
      <c r="D21" s="21"/>
      <c r="E21" s="147">
        <v>75798</v>
      </c>
      <c r="F21" s="147">
        <v>691697</v>
      </c>
      <c r="G21" s="34"/>
      <c r="H21" s="45">
        <v>30</v>
      </c>
      <c r="I21" s="44">
        <v>60</v>
      </c>
      <c r="J21" s="16"/>
      <c r="K21" s="51">
        <v>36</v>
      </c>
      <c r="L21" s="52">
        <v>72</v>
      </c>
      <c r="M21" s="16"/>
      <c r="N21" s="47">
        <v>90</v>
      </c>
      <c r="O21" s="48">
        <v>120</v>
      </c>
      <c r="P21" s="16"/>
      <c r="Q21" s="61">
        <v>52</v>
      </c>
      <c r="R21" s="62">
        <v>104</v>
      </c>
      <c r="S21" s="61">
        <v>150</v>
      </c>
      <c r="T21" s="61">
        <v>156</v>
      </c>
      <c r="U21" s="62">
        <v>186</v>
      </c>
      <c r="V21" s="16"/>
      <c r="W21" s="104">
        <v>15000</v>
      </c>
      <c r="X21" s="104">
        <v>15000</v>
      </c>
      <c r="Y21" s="104">
        <v>22500</v>
      </c>
      <c r="Z21" s="104">
        <v>7500</v>
      </c>
    </row>
    <row r="22" spans="2:26" ht="33" thickBot="1" thickTop="1">
      <c r="B22" s="150"/>
      <c r="C22" s="42" t="s">
        <v>1</v>
      </c>
      <c r="D22" s="4"/>
      <c r="E22" s="128"/>
      <c r="F22" s="128"/>
      <c r="G22" s="34"/>
      <c r="H22" s="45">
        <v>45</v>
      </c>
      <c r="I22" s="46">
        <v>90</v>
      </c>
      <c r="J22" s="16"/>
      <c r="K22" s="53">
        <v>54</v>
      </c>
      <c r="L22" s="54">
        <v>108</v>
      </c>
      <c r="M22" s="16"/>
      <c r="N22" s="47">
        <v>135</v>
      </c>
      <c r="O22" s="48">
        <v>180</v>
      </c>
      <c r="P22" s="16"/>
      <c r="Q22" s="61">
        <v>78</v>
      </c>
      <c r="R22" s="62">
        <v>156</v>
      </c>
      <c r="S22" s="61">
        <v>225</v>
      </c>
      <c r="T22" s="61">
        <v>234</v>
      </c>
      <c r="U22" s="62">
        <v>279</v>
      </c>
      <c r="V22" s="16"/>
      <c r="W22" s="105"/>
      <c r="X22" s="105"/>
      <c r="Y22" s="105"/>
      <c r="Z22" s="105"/>
    </row>
    <row r="23" spans="2:26" ht="33" thickBot="1" thickTop="1">
      <c r="B23" s="111" t="s">
        <v>55</v>
      </c>
      <c r="C23" s="38" t="s">
        <v>92</v>
      </c>
      <c r="D23" s="21"/>
      <c r="E23" s="144">
        <v>59949</v>
      </c>
      <c r="F23" s="144">
        <v>143526</v>
      </c>
      <c r="G23" s="34"/>
      <c r="H23" s="45">
        <v>30</v>
      </c>
      <c r="I23" s="44">
        <v>60</v>
      </c>
      <c r="J23" s="16"/>
      <c r="K23" s="51">
        <v>36</v>
      </c>
      <c r="L23" s="52">
        <v>72</v>
      </c>
      <c r="M23" s="16"/>
      <c r="N23" s="47">
        <v>90</v>
      </c>
      <c r="O23" s="48">
        <v>120</v>
      </c>
      <c r="P23" s="16"/>
      <c r="Q23" s="61">
        <v>52</v>
      </c>
      <c r="R23" s="62">
        <v>104</v>
      </c>
      <c r="S23" s="61">
        <v>150</v>
      </c>
      <c r="T23" s="61">
        <v>156</v>
      </c>
      <c r="U23" s="62">
        <v>186</v>
      </c>
      <c r="V23" s="16"/>
      <c r="W23" s="104">
        <v>10000</v>
      </c>
      <c r="X23" s="104">
        <v>10000</v>
      </c>
      <c r="Y23" s="104">
        <v>15000</v>
      </c>
      <c r="Z23" s="104">
        <v>5000</v>
      </c>
    </row>
    <row r="24" spans="2:26" ht="33" thickBot="1" thickTop="1">
      <c r="B24" s="112"/>
      <c r="C24" s="38" t="s">
        <v>93</v>
      </c>
      <c r="D24" s="4"/>
      <c r="E24" s="145"/>
      <c r="F24" s="145"/>
      <c r="G24" s="34"/>
      <c r="H24" s="45">
        <v>45</v>
      </c>
      <c r="I24" s="46">
        <v>90</v>
      </c>
      <c r="J24" s="16"/>
      <c r="K24" s="53">
        <v>54</v>
      </c>
      <c r="L24" s="54">
        <v>108</v>
      </c>
      <c r="M24" s="16"/>
      <c r="N24" s="47">
        <v>135</v>
      </c>
      <c r="O24" s="48">
        <v>180</v>
      </c>
      <c r="P24" s="16"/>
      <c r="Q24" s="61">
        <v>78</v>
      </c>
      <c r="R24" s="62">
        <v>156</v>
      </c>
      <c r="S24" s="61">
        <v>225</v>
      </c>
      <c r="T24" s="61">
        <v>234</v>
      </c>
      <c r="U24" s="62">
        <v>279</v>
      </c>
      <c r="V24" s="16"/>
      <c r="W24" s="105"/>
      <c r="X24" s="105"/>
      <c r="Y24" s="105"/>
      <c r="Z24" s="105"/>
    </row>
    <row r="25" ht="19.5" customHeight="1" thickTop="1">
      <c r="B25" s="7" t="s">
        <v>16</v>
      </c>
    </row>
  </sheetData>
  <sheetProtection/>
  <mergeCells count="76">
    <mergeCell ref="Y7:Y8"/>
    <mergeCell ref="H2:U2"/>
    <mergeCell ref="Q3:U3"/>
    <mergeCell ref="B11:B12"/>
    <mergeCell ref="E11:E12"/>
    <mergeCell ref="F11:F12"/>
    <mergeCell ref="W11:W12"/>
    <mergeCell ref="X11:X12"/>
    <mergeCell ref="B7:B8"/>
    <mergeCell ref="E7:E8"/>
    <mergeCell ref="F7:F8"/>
    <mergeCell ref="Y21:Y22"/>
    <mergeCell ref="X17:X18"/>
    <mergeCell ref="Y17:Y18"/>
    <mergeCell ref="B21:B22"/>
    <mergeCell ref="B15:B16"/>
    <mergeCell ref="W7:W8"/>
    <mergeCell ref="X7:X8"/>
    <mergeCell ref="Y9:Y10"/>
    <mergeCell ref="W15:W16"/>
    <mergeCell ref="E23:E24"/>
    <mergeCell ref="F23:F24"/>
    <mergeCell ref="W23:W24"/>
    <mergeCell ref="X23:X24"/>
    <mergeCell ref="Y23:Y24"/>
    <mergeCell ref="E17:E18"/>
    <mergeCell ref="F17:F18"/>
    <mergeCell ref="X21:X22"/>
    <mergeCell ref="E21:E22"/>
    <mergeCell ref="F21:F22"/>
    <mergeCell ref="W21:W22"/>
    <mergeCell ref="W17:W18"/>
    <mergeCell ref="Y15:Y16"/>
    <mergeCell ref="W19:W20"/>
    <mergeCell ref="X19:X20"/>
    <mergeCell ref="Y19:Y20"/>
    <mergeCell ref="F13:F14"/>
    <mergeCell ref="B2:C2"/>
    <mergeCell ref="B3:B4"/>
    <mergeCell ref="X9:X10"/>
    <mergeCell ref="X15:X16"/>
    <mergeCell ref="Y11:Y12"/>
    <mergeCell ref="W13:W14"/>
    <mergeCell ref="X13:X14"/>
    <mergeCell ref="Y13:Y14"/>
    <mergeCell ref="W9:W10"/>
    <mergeCell ref="E19:E20"/>
    <mergeCell ref="F19:F20"/>
    <mergeCell ref="B17:B18"/>
    <mergeCell ref="B13:B14"/>
    <mergeCell ref="E2:F3"/>
    <mergeCell ref="B5:C5"/>
    <mergeCell ref="E9:E10"/>
    <mergeCell ref="F9:F10"/>
    <mergeCell ref="B9:B10"/>
    <mergeCell ref="E13:E14"/>
    <mergeCell ref="Z13:Z14"/>
    <mergeCell ref="B23:B24"/>
    <mergeCell ref="K3:L3"/>
    <mergeCell ref="N3:O3"/>
    <mergeCell ref="H3:I3"/>
    <mergeCell ref="E15:E16"/>
    <mergeCell ref="F15:F16"/>
    <mergeCell ref="C3:C4"/>
    <mergeCell ref="B6:C6"/>
    <mergeCell ref="B19:B20"/>
    <mergeCell ref="Z15:Z16"/>
    <mergeCell ref="Z17:Z18"/>
    <mergeCell ref="Z19:Z20"/>
    <mergeCell ref="Z21:Z22"/>
    <mergeCell ref="Z23:Z24"/>
    <mergeCell ref="W2:Z2"/>
    <mergeCell ref="W3:Z3"/>
    <mergeCell ref="Z7:Z8"/>
    <mergeCell ref="Z9:Z10"/>
    <mergeCell ref="Z11:Z12"/>
  </mergeCells>
  <printOptions/>
  <pageMargins left="0.7480314960629921" right="0.7480314960629921" top="0.7480314960629921" bottom="0.5118110236220472" header="0.2362204724409449" footer="0.2362204724409449"/>
  <pageSetup firstPageNumber="1" useFirstPageNumber="1" fitToHeight="1" fitToWidth="1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Q8"/>
  <sheetViews>
    <sheetView zoomScale="70" zoomScaleNormal="70" zoomScalePageLayoutView="0" workbookViewId="0" topLeftCell="A1">
      <selection activeCell="A1" sqref="A1"/>
    </sheetView>
  </sheetViews>
  <sheetFormatPr defaultColWidth="10.296875" defaultRowHeight="19.5" customHeight="1"/>
  <cols>
    <col min="1" max="1" width="1.203125" style="33" customWidth="1"/>
    <col min="2" max="2" width="27.09765625" style="24" customWidth="1"/>
    <col min="3" max="3" width="15.69921875" style="24" customWidth="1"/>
    <col min="4" max="4" width="38.8984375" style="24" customWidth="1"/>
    <col min="5" max="5" width="1.203125" style="24" customWidth="1"/>
    <col min="6" max="7" width="13.8984375" style="24" customWidth="1"/>
    <col min="8" max="8" width="1.203125" style="25" customWidth="1"/>
    <col min="9" max="9" width="14.8984375" style="24" customWidth="1"/>
    <col min="10" max="16384" width="10.19921875" style="24" customWidth="1"/>
  </cols>
  <sheetData>
    <row r="1" spans="2:9" ht="19.5" customHeight="1" thickTop="1">
      <c r="B1" s="63" t="s">
        <v>59</v>
      </c>
      <c r="C1" s="63"/>
      <c r="I1" s="64"/>
    </row>
    <row r="2" spans="1:13" ht="19.5" customHeight="1" thickBot="1">
      <c r="A2" s="66"/>
      <c r="B2" s="92" t="s">
        <v>43</v>
      </c>
      <c r="C2" s="92"/>
      <c r="D2" s="93"/>
      <c r="E2" s="31"/>
      <c r="F2" s="94" t="s">
        <v>57</v>
      </c>
      <c r="G2" s="95"/>
      <c r="H2" s="32"/>
      <c r="I2" s="94" t="s">
        <v>48</v>
      </c>
      <c r="J2" s="67"/>
      <c r="K2" s="67"/>
      <c r="L2" s="67"/>
      <c r="M2" s="67"/>
    </row>
    <row r="3" spans="1:9" ht="16.5" customHeight="1" thickBot="1" thickTop="1">
      <c r="A3" s="66"/>
      <c r="B3" s="100" t="s">
        <v>44</v>
      </c>
      <c r="C3" s="102" t="s">
        <v>71</v>
      </c>
      <c r="D3" s="102" t="s">
        <v>58</v>
      </c>
      <c r="E3" s="17"/>
      <c r="F3" s="96"/>
      <c r="G3" s="97"/>
      <c r="H3" s="15"/>
      <c r="I3" s="166"/>
    </row>
    <row r="4" spans="2:9" ht="72.75" customHeight="1" thickBot="1" thickTop="1">
      <c r="B4" s="101"/>
      <c r="C4" s="103"/>
      <c r="D4" s="103"/>
      <c r="E4" s="15"/>
      <c r="F4" s="70" t="s">
        <v>17</v>
      </c>
      <c r="G4" s="71" t="s">
        <v>15</v>
      </c>
      <c r="H4" s="15"/>
      <c r="I4" s="167"/>
    </row>
    <row r="5" spans="2:147" s="33" customFormat="1" ht="6.75" customHeight="1" thickBot="1" thickTop="1">
      <c r="B5" s="90"/>
      <c r="C5" s="161"/>
      <c r="D5" s="91"/>
      <c r="E5" s="15"/>
      <c r="F5" s="17"/>
      <c r="G5" s="15"/>
      <c r="H5" s="15"/>
      <c r="I5" s="6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</row>
    <row r="6" spans="2:9" ht="64.5" thickBot="1" thickTop="1">
      <c r="B6" s="77" t="s">
        <v>68</v>
      </c>
      <c r="C6" s="77" t="s">
        <v>72</v>
      </c>
      <c r="D6" s="77" t="s">
        <v>75</v>
      </c>
      <c r="E6" s="18"/>
      <c r="F6" s="162">
        <v>722001</v>
      </c>
      <c r="G6" s="164">
        <v>2070581</v>
      </c>
      <c r="H6" s="34"/>
      <c r="I6" s="43">
        <f>50*200</f>
        <v>10000</v>
      </c>
    </row>
    <row r="7" spans="2:9" ht="64.5" thickBot="1" thickTop="1">
      <c r="B7" s="77" t="s">
        <v>69</v>
      </c>
      <c r="C7" s="77" t="s">
        <v>73</v>
      </c>
      <c r="D7" s="77" t="s">
        <v>46</v>
      </c>
      <c r="E7" s="18"/>
      <c r="F7" s="163"/>
      <c r="G7" s="165"/>
      <c r="H7" s="34"/>
      <c r="I7" s="43">
        <f>150*180</f>
        <v>27000</v>
      </c>
    </row>
    <row r="8" spans="2:9" ht="64.5" thickBot="1" thickTop="1">
      <c r="B8" s="77" t="s">
        <v>70</v>
      </c>
      <c r="C8" s="77" t="s">
        <v>74</v>
      </c>
      <c r="D8" s="77" t="s">
        <v>47</v>
      </c>
      <c r="E8" s="18"/>
      <c r="F8" s="163"/>
      <c r="G8" s="165"/>
      <c r="H8" s="34"/>
      <c r="I8" s="43">
        <f>350*160</f>
        <v>56000</v>
      </c>
    </row>
  </sheetData>
  <sheetProtection/>
  <mergeCells count="9">
    <mergeCell ref="B5:D5"/>
    <mergeCell ref="C3:C4"/>
    <mergeCell ref="F6:F8"/>
    <mergeCell ref="G6:G8"/>
    <mergeCell ref="I2:I4"/>
    <mergeCell ref="B2:D2"/>
    <mergeCell ref="F2:G3"/>
    <mergeCell ref="B3:B4"/>
    <mergeCell ref="D3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N8"/>
  <sheetViews>
    <sheetView zoomScale="70" zoomScaleNormal="70" zoomScalePageLayoutView="0" workbookViewId="0" topLeftCell="A1">
      <selection activeCell="F6" sqref="F6:G8"/>
    </sheetView>
  </sheetViews>
  <sheetFormatPr defaultColWidth="10.296875" defaultRowHeight="19.5" customHeight="1"/>
  <cols>
    <col min="1" max="1" width="1.203125" style="33" customWidth="1"/>
    <col min="2" max="2" width="27.09765625" style="24" customWidth="1"/>
    <col min="3" max="3" width="15.69921875" style="24" customWidth="1"/>
    <col min="4" max="4" width="38.8984375" style="24" customWidth="1"/>
    <col min="5" max="5" width="1.203125" style="24" customWidth="1"/>
    <col min="6" max="6" width="14.8984375" style="24" customWidth="1"/>
    <col min="7" max="8" width="15.8984375" style="24" customWidth="1"/>
    <col min="9" max="16384" width="10.19921875" style="24" customWidth="1"/>
  </cols>
  <sheetData>
    <row r="1" spans="2:6" ht="19.5" customHeight="1" thickTop="1">
      <c r="B1" s="63" t="s">
        <v>59</v>
      </c>
      <c r="C1" s="63"/>
      <c r="F1" s="64"/>
    </row>
    <row r="2" spans="1:10" ht="19.5" customHeight="1" thickBot="1">
      <c r="A2" s="66"/>
      <c r="B2" s="92" t="s">
        <v>43</v>
      </c>
      <c r="C2" s="92"/>
      <c r="D2" s="93"/>
      <c r="E2" s="31"/>
      <c r="F2" s="94" t="s">
        <v>45</v>
      </c>
      <c r="G2" s="94" t="s">
        <v>48</v>
      </c>
      <c r="H2" s="67"/>
      <c r="I2" s="67"/>
      <c r="J2" s="67"/>
    </row>
    <row r="3" spans="1:7" ht="16.5" customHeight="1" thickTop="1">
      <c r="A3" s="66"/>
      <c r="B3" s="100" t="s">
        <v>44</v>
      </c>
      <c r="C3" s="102" t="s">
        <v>51</v>
      </c>
      <c r="D3" s="102" t="s">
        <v>58</v>
      </c>
      <c r="E3" s="17"/>
      <c r="F3" s="166"/>
      <c r="G3" s="166"/>
    </row>
    <row r="4" spans="2:7" ht="72.75" customHeight="1" thickBot="1">
      <c r="B4" s="101"/>
      <c r="C4" s="103"/>
      <c r="D4" s="103"/>
      <c r="E4" s="15"/>
      <c r="F4" s="167"/>
      <c r="G4" s="167"/>
    </row>
    <row r="5" spans="2:144" s="33" customFormat="1" ht="6.75" customHeight="1" thickBot="1" thickTop="1">
      <c r="B5" s="90"/>
      <c r="C5" s="161"/>
      <c r="D5" s="91"/>
      <c r="E5" s="15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</row>
    <row r="6" spans="2:7" ht="64.5" thickBot="1" thickTop="1">
      <c r="B6" s="77" t="s">
        <v>49</v>
      </c>
      <c r="C6" s="77" t="s">
        <v>52</v>
      </c>
      <c r="D6" s="77" t="s">
        <v>33</v>
      </c>
      <c r="E6" s="18"/>
      <c r="F6" s="80">
        <v>2</v>
      </c>
      <c r="G6" s="43">
        <f>F6*50000</f>
        <v>100000</v>
      </c>
    </row>
    <row r="7" spans="2:7" ht="64.5" thickBot="1" thickTop="1">
      <c r="B7" s="77" t="s">
        <v>35</v>
      </c>
      <c r="C7" s="77" t="s">
        <v>53</v>
      </c>
      <c r="D7" s="77" t="s">
        <v>34</v>
      </c>
      <c r="E7" s="18"/>
      <c r="F7" s="80">
        <v>1.5</v>
      </c>
      <c r="G7" s="43">
        <f>F7*150000</f>
        <v>225000</v>
      </c>
    </row>
    <row r="8" spans="2:7" ht="64.5" thickBot="1" thickTop="1">
      <c r="B8" s="77" t="s">
        <v>50</v>
      </c>
      <c r="C8" s="77" t="s">
        <v>54</v>
      </c>
      <c r="D8" s="77" t="s">
        <v>0</v>
      </c>
      <c r="E8" s="18"/>
      <c r="F8" s="80">
        <v>1.2</v>
      </c>
      <c r="G8" s="43">
        <f>F8*300000</f>
        <v>360000</v>
      </c>
    </row>
  </sheetData>
  <sheetProtection/>
  <mergeCells count="7">
    <mergeCell ref="B5:D5"/>
    <mergeCell ref="G2:G4"/>
    <mergeCell ref="B2:D2"/>
    <mergeCell ref="F2:F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d-bulakh</cp:lastModifiedBy>
  <cp:lastPrinted>2010-01-18T08:25:57Z</cp:lastPrinted>
  <dcterms:created xsi:type="dcterms:W3CDTF">2009-07-31T18:00:41Z</dcterms:created>
  <dcterms:modified xsi:type="dcterms:W3CDTF">2010-07-20T12:29:38Z</dcterms:modified>
  <cp:category/>
  <cp:version/>
  <cp:contentType/>
  <cp:contentStatus/>
</cp:coreProperties>
</file>